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30" documentId="13_ncr:1_{F6CB121F-512D-4AA6-A0C1-0FB36C537598}" xr6:coauthVersionLast="47" xr6:coauthVersionMax="47" xr10:uidLastSave="{563B4371-C79B-4D5E-9D92-87BDFDE3559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<sst xmlns="http://schemas.openxmlformats.org/spreadsheetml/2006/main" count="178578" uniqueCount="39072">
  <si>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</si>
  <si>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</si>
  <si>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</si>
  <si>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</si>
  <si>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</si>
  <si>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</si>
  <si>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</si>
  <si>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</si>
  <si>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</si>
  <si>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</si>
  <si>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</si>
  <si>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</si>
  <si>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</si>
  <si>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</si>
  <si>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</si>
  <si>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</si>
  <si>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</si>
  <si>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</si>
  <si>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</si>
  <si>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</si>
  <si>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</si>
  <si>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</si>
  <si>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</si>
  <si>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</si>
  <si>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</si>
  <si>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</si>
  <si>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</si>
  <si>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</si>
  <si>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</si>
  <si>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</si>
  <si>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</si>
  <si>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</si>
  <si>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</si>
  <si>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</si>
  <si>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</si>
  <si>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</si>
  <si>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</si>
  <si>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</si>
  <si>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</si>
  <si>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</si>
  <si>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</si>
  <si>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</si>
  <si>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</si>
  <si>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</si>
  <si>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</si>
  <si>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</si>
  <si>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</si>
  <si>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</si>
  <si>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</si>
  <si>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</si>
  <si>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</si>
  <si>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</si>
  <si>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</si>
  <si>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</si>
  <si>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</si>
  <si>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</si>
  <si>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</si>
  <si>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</si>
  <si>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</si>
  <si>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</si>
  <si>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</si>
  <si>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</si>
  <si>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</si>
  <si>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</si>
  <si>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</si>
  <si>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</si>
  <si>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</si>
  <si>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</si>
  <si>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</si>
  <si>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</si>
  <si>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</si>
  <si>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</si>
  <si>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</si>
  <si>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</si>
  <si>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</si>
  <si>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</si>
  <si>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</si>
  <si>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</si>
  <si>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</si>
  <si>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</si>
  <si>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</si>
  <si>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</si>
  <si>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</si>
  <si>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</si>
  <si>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</si>
  <si>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</si>
  <si>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</si>
  <si>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</si>
  <si>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</si>
  <si>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</si>
  <si>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</si>
  <si>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</si>
  <si>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</si>
  <si>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</si>
  <si>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</si>
  <si>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</si>
  <si>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</si>
  <si>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</si>
  <si>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</si>
  <si>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</si>
  <si>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</si>
  <si>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</si>
  <si>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</si>
  <si>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</si>
  <si>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</si>
  <si>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</si>
  <si>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</si>
  <si>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</si>
  <si>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</si>
  <si>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</si>
  <si>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</si>
  <si>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</si>
  <si>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</si>
  <si>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</si>
  <si>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</si>
  <si>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</si>
  <si>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</si>
  <si>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</si>
  <si>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</si>
  <si>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</si>
  <si>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</si>
  <si>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</si>
  <si>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</si>
  <si>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</si>
  <si>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</si>
  <si>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</si>
  <si>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</si>
  <si>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</si>
  <si>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</si>
  <si>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</si>
  <si>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</si>
  <si>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</si>
  <si>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</si>
  <si>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</si>
  <si>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</si>
  <si>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</si>
  <si>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</si>
  <si>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</si>
  <si>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</si>
  <si>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</si>
  <si>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</si>
  <si>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</si>
  <si>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</si>
  <si>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</si>
  <si>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</si>
  <si>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</si>
  <si>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</si>
  <si>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</si>
  <si>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</si>
  <si>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</si>
  <si>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</si>
  <si>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</si>
  <si>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</si>
  <si>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</si>
  <si>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</si>
  <si>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</si>
  <si>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</si>
  <si>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</si>
  <si>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</si>
  <si>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</si>
  <si>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</si>
  <si>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</si>
  <si>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</si>
  <si>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</si>
  <si>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</si>
  <si>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</si>
  <si>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</si>
  <si>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</si>
  <si>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</si>
  <si>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</si>
  <si>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</si>
  <si>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</si>
  <si>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</si>
  <si>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</si>
  <si>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</si>
  <si>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</si>
  <si>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</si>
  <si>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</si>
  <si>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</si>
  <si>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</si>
  <si>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</si>
  <si>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</si>
  <si>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</si>
  <si>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</si>
  <si>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</si>
  <si>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</si>
  <si>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</si>
  <si>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</si>
  <si>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</si>
  <si>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</si>
  <si>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</si>
  <si>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</si>
  <si>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</si>
  <si>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</si>
  <si>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</si>
  <si>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</si>
  <si>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</si>
  <si>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</si>
  <si>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</si>
  <si>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</si>
  <si>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</si>
  <si>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</si>
  <si>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</si>
  <si>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</si>
  <si>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</si>
  <si>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</si>
  <si>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</si>
  <si>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</si>
  <si>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</si>
  <si>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</si>
  <si>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</si>
  <si>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</si>
  <si>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</si>
  <si>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</si>
  <si>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</si>
  <si>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</si>
  <si>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</si>
  <si>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</si>
  <si>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</si>
  <si>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</si>
  <si>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</si>
  <si>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</si>
  <si>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</si>
  <si>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</si>
  <si>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</si>
  <si>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</si>
  <si>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</si>
  <si>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</si>
  <si>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</si>
  <si>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</si>
  <si>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</si>
  <si>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</si>
  <si>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</si>
  <si>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</si>
  <si>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</si>
  <si>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</si>
  <si>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</si>
  <si>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</si>
  <si>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</si>
  <si>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</si>
  <si>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</si>
  <si>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</si>
  <si>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</si>
  <si>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</si>
  <si>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</si>
  <si>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</si>
  <si>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</si>
  <si>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</si>
  <si>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</si>
  <si>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</si>
  <si>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</si>
  <si>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</si>
  <si>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</si>
  <si>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</si>
  <si>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</si>
  <si>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</si>
  <si>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</si>
  <si>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</si>
  <si>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</si>
  <si>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</si>
  <si>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</si>
  <si>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</si>
  <si>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</si>
  <si>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</si>
  <si>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</si>
  <si>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</si>
  <si>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</si>
  <si>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</si>
  <si>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</si>
  <si>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</si>
  <si>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</si>
  <si>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</si>
  <si>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</si>
  <si>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</si>
  <si>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</si>
  <si>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</si>
  <si>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</si>
  <si>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</si>
  <si>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</si>
  <si>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</si>
  <si>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</si>
  <si>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</si>
  <si>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</si>
  <si>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</si>
  <si>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</si>
  <si>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</si>
  <si>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</si>
  <si>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</si>
  <si>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</si>
  <si>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</si>
  <si>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</si>
  <si>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</si>
  <si>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</si>
  <si>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</si>
  <si>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</si>
  <si>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</si>
  <si>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</si>
  <si>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</si>
  <si>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</si>
  <si>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</si>
  <si>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</si>
  <si>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</si>
  <si>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</si>
  <si>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</si>
  <si>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</si>
  <si>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</si>
  <si>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</si>
  <si>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</si>
  <si>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</si>
  <si>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</si>
  <si>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</si>
  <si>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</si>
  <si>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</si>
  <si>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</si>
  <si>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</si>
  <si>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</si>
  <si>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</si>
  <si>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</si>
  <si>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</si>
  <si>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</si>
  <si>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</si>
  <si>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</si>
  <si>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</si>
  <si>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</si>
  <si>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</si>
  <si>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</si>
  <si>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</si>
  <si>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</si>
  <si>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</si>
  <si>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</si>
  <si>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</si>
  <si>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</si>
  <si>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</si>
  <si>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</si>
  <si>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</si>
  <si>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</si>
  <si>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</si>
  <si>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</si>
  <si>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</si>
  <si>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</si>
  <si>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</si>
  <si>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</si>
  <si>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</si>
  <si>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</si>
  <si>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</si>
  <si>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</si>
  <si>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</si>
  <si>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</si>
  <si>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</si>
  <si>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</si>
  <si>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</si>
  <si>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</si>
  <si>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</si>
  <si>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</si>
  <si>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</si>
  <si>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</si>
  <si>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</si>
  <si>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</si>
  <si>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</si>
  <si>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</si>
  <si>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</si>
  <si>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</si>
  <si>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</si>
  <si>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</si>
  <si>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</si>
  <si>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</si>
  <si>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</si>
  <si>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</si>
  <si>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</si>
  <si>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</si>
  <si>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</si>
  <si>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</si>
  <si>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</si>
  <si>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</si>
  <si>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</si>
  <si>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</si>
  <si>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</si>
  <si>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</si>
  <si>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</si>
  <si>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</si>
  <si>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</si>
  <si>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</si>
  <si>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</si>
  <si>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</si>
  <si>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</si>
  <si>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</si>
  <si>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</si>
  <si>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</si>
  <si>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</si>
  <si>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</si>
  <si>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</si>
  <si>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</si>
  <si>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</si>
  <si>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</si>
  <si>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</si>
  <si>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</si>
  <si>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</si>
  <si>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</si>
  <si>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</si>
  <si>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</si>
  <si>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</si>
  <si>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</si>
  <si>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</si>
  <si>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</si>
  <si>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</si>
  <si>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</si>
  <si>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</si>
  <si>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</si>
  <si>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</si>
  <si>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</si>
  <si>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</si>
  <si>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</si>
  <si>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</si>
  <si>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</si>
  <si>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</si>
  <si>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</si>
  <si>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</si>
  <si>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</si>
  <si>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</si>
  <si>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</si>
  <si>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</si>
  <si>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</si>
  <si>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</si>
  <si>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</si>
  <si>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</si>
  <si>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</si>
  <si>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</si>
  <si>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</si>
  <si>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</si>
  <si>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</si>
  <si>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</si>
  <si>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</si>
  <si>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</si>
  <si>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</si>
  <si>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</si>
  <si>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</si>
  <si>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</si>
  <si>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</si>
  <si>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</si>
  <si>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</si>
  <si>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</si>
  <si>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</si>
  <si>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</si>
  <si>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</si>
  <si>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</si>
  <si>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</si>
  <si>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</si>
  <si>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</si>
  <si>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</si>
  <si>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</si>
  <si>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</si>
  <si>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</si>
  <si>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</si>
  <si>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</si>
  <si>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</si>
  <si>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</si>
  <si>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</si>
  <si>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</si>
  <si>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</si>
  <si>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</si>
  <si>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</si>
  <si>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</si>
  <si>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</si>
  <si>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</si>
  <si>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</si>
  <si>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</si>
  <si>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</si>
  <si>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</si>
  <si>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</si>
  <si>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</si>
  <si>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</si>
  <si>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</si>
  <si>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</si>
  <si>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</si>
  <si>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</si>
  <si>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</si>
  <si>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</si>
  <si>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</si>
  <si>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</si>
  <si>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</si>
  <si>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</si>
  <si>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</si>
  <si>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</si>
  <si>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</si>
  <si>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</si>
  <si>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</si>
  <si>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</si>
  <si>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</si>
  <si>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</si>
  <si>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</si>
  <si>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</si>
  <si>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</si>
  <si>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</si>
  <si>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</si>
  <si>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</si>
  <si>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</si>
  <si>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</si>
  <si>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</si>
  <si>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</si>
  <si>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</si>
  <si>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</si>
  <si>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</si>
  <si>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</si>
  <si>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</si>
  <si>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</si>
  <si>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</si>
  <si>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</si>
  <si>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</si>
  <si>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</si>
  <si>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</si>
  <si>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</si>
  <si>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</si>
  <si>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</si>
  <si>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</si>
  <si>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</si>
  <si>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</si>
  <si>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</si>
  <si>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</si>
  <si>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</si>
  <si>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</si>
  <si>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</si>
  <si>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</si>
  <si>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</si>
  <si>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</si>
  <si>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</si>
  <si>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</si>
  <si>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</si>
  <si>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</si>
  <si>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</si>
  <si>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</si>
  <si>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</si>
  <si>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</si>
  <si>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</si>
  <si>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</si>
  <si>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</si>
  <si>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</si>
  <si>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</si>
  <si>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</si>
  <si>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</si>
  <si>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</si>
  <si>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</si>
  <si>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</si>
  <si>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</si>
  <si>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</si>
  <si>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</si>
  <si>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</si>
  <si>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</si>
  <si>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</si>
  <si>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</si>
  <si>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</si>
  <si>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</si>
  <si>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</si>
  <si>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</si>
  <si>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</si>
  <si>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</si>
  <si>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</si>
  <si>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</si>
  <si>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</si>
  <si>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</si>
  <si>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</si>
  <si>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</si>
  <si>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</si>
  <si>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</si>
  <si>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</si>
  <si>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</si>
  <si>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</si>
  <si>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</si>
  <si>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</si>
  <si>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</si>
  <si>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</si>
  <si>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</si>
  <si>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</si>
  <si>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</si>
  <si>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</si>
  <si>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</si>
  <si>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</si>
  <si>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</si>
  <si>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</si>
  <si>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</si>
  <si>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</si>
  <si>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</si>
  <si>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</si>
  <si>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</si>
  <si>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</si>
  <si>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</si>
  <si>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</si>
  <si>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</si>
  <si>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</si>
  <si>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</si>
  <si>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</si>
  <si>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</si>
  <si>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</si>
  <si>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</si>
  <si>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</si>
  <si>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</si>
  <si>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</si>
  <si>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</si>
  <si>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</si>
  <si>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</si>
  <si>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</si>
  <si>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</si>
  <si>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</si>
  <si>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</si>
  <si>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</si>
  <si>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</si>
  <si>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</si>
  <si>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</si>
  <si>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</si>
  <si>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</si>
  <si>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</si>
  <si>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</si>
  <si>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</si>
  <si>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</si>
  <si>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</si>
  <si>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</si>
  <si>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</si>
  <si>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</si>
  <si>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</si>
  <si>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</si>
  <si>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</si>
  <si>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</si>
  <si>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</si>
  <si>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</si>
  <si>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</si>
  <si>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</si>
  <si>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</si>
  <si>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</si>
  <si>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</si>
  <si>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</si>
  <si>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</si>
  <si>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</si>
  <si>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</si>
  <si>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</si>
  <si>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</si>
  <si>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</si>
  <si>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</si>
  <si>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</si>
  <si>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</si>
  <si>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</si>
  <si>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</si>
  <si>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</si>
  <si>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</si>
  <si>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</si>
  <si>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</si>
  <si>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</si>
  <si>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</si>
  <si>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</si>
  <si>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</si>
  <si>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</si>
  <si>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</si>
  <si>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</si>
  <si>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</si>
  <si>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</si>
  <si>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</si>
  <si>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</si>
  <si>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</si>
  <si>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</si>
  <si>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</si>
  <si>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</si>
  <si>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</si>
  <si>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</si>
  <si>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</si>
  <si>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</si>
  <si>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</si>
  <si>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</si>
  <si>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</si>
  <si>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</si>
  <si>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</si>
  <si>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</si>
  <si>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</si>
  <si>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</si>
  <si>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</si>
  <si>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</si>
  <si>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</si>
  <si>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</si>
  <si>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</si>
  <si>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</si>
  <si>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</si>
  <si>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</si>
  <si>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</si>
  <si>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</si>
  <si>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</si>
  <si>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</si>
  <si>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</si>
  <si>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</si>
  <si>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</si>
  <si>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</si>
  <si>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</si>
  <si>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</si>
  <si>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</si>
  <si>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</si>
  <si>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</si>
  <si>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</si>
  <si>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</si>
  <si>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</si>
  <si>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</si>
  <si>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</si>
  <si>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</si>
  <si>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</si>
  <si>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</si>
  <si>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</si>
  <si>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</si>
  <si>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</si>
  <si>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</si>
  <si>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</si>
  <si>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</si>
  <si>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</si>
  <si>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</si>
  <si>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</si>
  <si>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</si>
  <si>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</si>
  <si>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</si>
  <si>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</si>
  <si>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</si>
  <si>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</si>
  <si>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</si>
  <si>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</si>
  <si>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</si>
  <si>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</si>
  <si>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</si>
  <si>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</si>
  <si>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</si>
  <si>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</si>
  <si>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</si>
  <si>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</si>
  <si>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</si>
  <si>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</si>
  <si>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</si>
  <si>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</si>
  <si>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</si>
  <si>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</si>
  <si>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</si>
  <si>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</si>
  <si>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</si>
  <si>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</si>
  <si>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</si>
  <si>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</si>
  <si>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</si>
  <si>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</si>
  <si>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</si>
  <si>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</si>
  <si>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</si>
  <si>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</si>
  <si>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</si>
  <si>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</si>
  <si>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</si>
  <si>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</si>
  <si>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</si>
  <si>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</si>
  <si>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</si>
  <si>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</si>
  <si>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</si>
  <si>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</si>
  <si>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</si>
  <si>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</si>
  <si>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</si>
  <si>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</si>
  <si>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</si>
  <si>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</si>
  <si>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</si>
  <si>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</si>
  <si>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</si>
  <si>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</si>
  <si>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</si>
  <si>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</si>
  <si>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</si>
  <si>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</si>
  <si>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</si>
  <si>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</si>
  <si>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</si>
  <si>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</si>
  <si>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</si>
  <si>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</si>
  <si>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</si>
  <si>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</si>
  <si>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</si>
  <si>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</si>
  <si>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</si>
  <si>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</si>
  <si>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</si>
  <si>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</si>
  <si>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</si>
  <si>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</si>
  <si>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</si>
  <si>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</si>
  <si>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</si>
  <si>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</si>
  <si>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</si>
  <si>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</si>
  <si>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</si>
  <si>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</si>
  <si>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</si>
  <si>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</si>
  <si>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</si>
  <si>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</si>
  <si>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</si>
  <si>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</si>
  <si>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</si>
  <si>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</si>
  <si>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</si>
  <si>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</si>
  <si>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</si>
  <si>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</si>
  <si>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</si>
  <si>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</si>
  <si>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</si>
  <si>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</si>
  <si>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</si>
  <si>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</si>
  <si>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</si>
  <si>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</si>
  <si>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</si>
  <si>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</si>
  <si>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</si>
  <si>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</si>
  <si>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</si>
  <si>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</si>
  <si>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</si>
  <si>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</si>
  <si>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</si>
  <si>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</si>
  <si>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</si>
  <si>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</si>
  <si>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</si>
  <si>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</si>
  <si>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</si>
  <si>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</si>
  <si>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</si>
  <si>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</si>
  <si>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</si>
  <si>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</si>
  <si>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</si>
  <si>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</si>
  <si>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</si>
  <si>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</si>
  <si>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</si>
  <si>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</si>
  <si>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</si>
  <si>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</si>
  <si>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</si>
  <si>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</si>
  <si>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</si>
  <si>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</si>
  <si>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</si>
  <si>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</si>
  <si>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</si>
  <si>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</si>
  <si>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</si>
  <si>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</si>
  <si>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</si>
  <si>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</si>
  <si>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</si>
  <si>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</si>
  <si>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</si>
  <si>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</si>
  <si>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</si>
  <si>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</si>
  <si>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</si>
  <si>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</si>
  <si>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</si>
  <si>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</si>
  <si>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</si>
  <si>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</si>
  <si>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</si>
  <si>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</si>
  <si>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</si>
  <si>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</si>
  <si>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</si>
  <si>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</si>
  <si>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</si>
  <si>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</si>
  <si>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</si>
  <si>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</si>
  <si>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</si>
  <si>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</si>
  <si>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</si>
  <si>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</si>
  <si>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</si>
  <si>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</si>
  <si>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</si>
  <si>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</si>
  <si>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</si>
  <si>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</si>
  <si>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</si>
  <si>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</si>
  <si>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</si>
  <si>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</si>
  <si>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</si>
  <si>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</si>
  <si>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</si>
  <si>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</si>
  <si>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</si>
  <si>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</si>
  <si>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</si>
  <si>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</si>
  <si>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</si>
  <si>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</si>
  <si>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</si>
  <si>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</si>
  <si>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</si>
  <si>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</si>
  <si>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</si>
  <si>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</si>
  <si>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</si>
  <si>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</si>
  <si>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</si>
  <si>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</si>
  <si>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</si>
  <si>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</si>
  <si>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</si>
  <si>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</si>
  <si>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</si>
  <si>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</si>
  <si>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</si>
  <si>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</si>
  <si>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</si>
  <si>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</si>
  <si>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</si>
  <si>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</si>
  <si>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</si>
  <si>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</si>
  <si>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</si>
  <si>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</si>
  <si>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</si>
  <si>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</si>
  <si>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</si>
  <si>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</si>
  <si>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</si>
  <si>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</si>
  <si>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</si>
  <si>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</si>
  <si>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</si>
  <si>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</si>
  <si>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</si>
  <si>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</si>
  <si>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</si>
  <si>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</si>
  <si>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</si>
  <si>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</si>
  <si>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</si>
  <si>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</si>
  <si>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</si>
  <si>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</si>
  <si>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</si>
  <si>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</si>
  <si>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</si>
  <si>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</si>
  <si>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</si>
  <si>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</si>
  <si>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</si>
  <si>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</si>
  <si>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</si>
  <si>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</si>
  <si>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</si>
  <si>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</si>
  <si>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</si>
  <si>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</si>
  <si>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</si>
  <si>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</si>
  <si>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</si>
  <si>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</si>
  <si>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</si>
  <si>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</si>
  <si>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</si>
  <si>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</si>
  <si>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</si>
  <si>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</si>
  <si>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</si>
  <si>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</si>
  <si>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</si>
  <si>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</si>
  <si>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</si>
  <si>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</si>
  <si>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</si>
  <si>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</si>
  <si>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</si>
  <si>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</si>
  <si>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</si>
  <si>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</si>
  <si>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</si>
  <si>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</si>
  <si>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</si>
  <si>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</si>
  <si>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</si>
  <si>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</si>
  <si>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</si>
  <si>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</si>
  <si>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</si>
  <si>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</si>
  <si>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</si>
  <si>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</si>
  <si>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</si>
  <si>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</si>
  <si>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</si>
  <si>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</si>
  <si>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</si>
  <si>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</si>
  <si>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</si>
  <si>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</si>
  <si>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</si>
  <si>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</si>
  <si>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</si>
  <si>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</si>
  <si>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</si>
  <si>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</si>
  <si>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</si>
  <si>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</si>
  <si>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</si>
  <si>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</si>
  <si>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</si>
  <si>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</si>
  <si>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</si>
  <si>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</si>
  <si>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</si>
  <si>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</si>
  <si>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</si>
  <si>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</si>
  <si>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</si>
  <si>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</si>
  <si>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</si>
  <si>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</si>
  <si>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</si>
  <si>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</si>
  <si>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</si>
  <si>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</si>
  <si>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</si>
  <si>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</si>
  <si>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</si>
  <si>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</si>
  <si>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</si>
  <si>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</si>
  <si>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</si>
  <si>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</si>
  <si>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</si>
  <si>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</si>
  <si>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</si>
  <si>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</si>
  <si>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</si>
  <si>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</si>
  <si>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</si>
  <si>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</si>
  <si>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</si>
  <si>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</si>
  <si>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</si>
  <si>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</si>
  <si>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</si>
  <si>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</si>
  <si>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</si>
  <si>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</si>
  <si>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</si>
  <si>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</si>
  <si>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</si>
  <si>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</si>
  <si>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</si>
  <si>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</si>
  <si>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</si>
  <si>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</si>
  <si>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</si>
  <si>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</si>
  <si>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</si>
  <si>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</si>
  <si>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</si>
  <si>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</si>
  <si>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</si>
  <si>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</si>
  <si>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</si>
  <si>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</si>
  <si>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</si>
  <si>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</si>
  <si>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</si>
  <si>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</si>
  <si>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</si>
  <si>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</si>
  <si>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</si>
  <si>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</si>
  <si>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</si>
  <si>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</si>
  <si>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</si>
  <si>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</si>
  <si>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</si>
  <si>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</si>
  <si>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</si>
  <si>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</si>
  <si>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</si>
  <si>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</si>
  <si>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</si>
  <si>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</si>
  <si>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</si>
  <si>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</si>
  <si>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</si>
  <si>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</si>
  <si>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</si>
  <si>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</si>
  <si>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</si>
  <si>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</si>
  <si>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</si>
  <si>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</si>
  <si>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</si>
  <si>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</si>
  <si>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</si>
  <si>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</si>
  <si>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</si>
  <si>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</si>
  <si>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</si>
  <si>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</si>
  <si>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</si>
  <si>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</si>
  <si>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</si>
  <si>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</si>
  <si>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</si>
  <si>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</si>
  <si>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</si>
  <si>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</si>
  <si>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</si>
  <si>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</si>
  <si>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</si>
  <si>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</si>
  <si>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</si>
  <si>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</si>
  <si>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</si>
  <si>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</si>
  <si>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</si>
  <si>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</si>
  <si>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</si>
  <si>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</si>
  <si>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</si>
  <si>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</si>
  <si>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</si>
  <si>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</si>
  <si>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</si>
  <si>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</si>
  <si>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</si>
  <si>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</si>
  <si>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</si>
  <si>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</si>
  <si>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</si>
  <si>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</si>
  <si>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</si>
  <si>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</si>
  <si>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</si>
  <si>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</si>
  <si>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</si>
  <si>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</si>
  <si>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</si>
  <si>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</si>
  <si>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</si>
  <si>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</si>
  <si>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</si>
  <si>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</si>
  <si>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</si>
  <si>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</si>
  <si>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</si>
  <si>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</si>
  <si>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</si>
  <si>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</si>
  <si>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</si>
  <si>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</si>
  <si>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</si>
  <si>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</si>
  <si>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</si>
  <si>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</si>
  <si>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</si>
  <si>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</si>
  <si>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</si>
  <si>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</si>
  <si>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</si>
  <si>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</si>
  <si>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</si>
  <si>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</si>
  <si>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</si>
  <si>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</si>
  <si>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</si>
  <si>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</si>
  <si>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</si>
  <si>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</si>
  <si>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</si>
  <si>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</si>
  <si>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</si>
  <si>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</si>
  <si>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</si>
  <si>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</si>
  <si>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</si>
  <si>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</si>
  <si>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</si>
  <si>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</si>
  <si>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</si>
  <si>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</si>
  <si>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</si>
  <si>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</si>
  <si>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</si>
  <si>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</si>
  <si>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</si>
  <si>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</si>
  <si>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</si>
  <si>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</si>
  <si>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</si>
  <si>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</si>
  <si>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</si>
  <si>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</si>
  <si>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</si>
  <si>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</si>
  <si>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</si>
  <si>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</si>
  <si>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</si>
  <si>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</si>
  <si>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</si>
  <si>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</si>
  <si>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</si>
  <si>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</si>
  <si>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</si>
  <si>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</si>
  <si>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</si>
  <si>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</si>
  <si>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</si>
  <si>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</si>
  <si>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</si>
  <si>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</si>
  <si>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</si>
  <si>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</si>
  <si>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</si>
  <si>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</si>
  <si>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</si>
  <si>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</si>
  <si>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</si>
  <si>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</si>
  <si>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</si>
  <si>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</si>
  <si>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</si>
  <si>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</si>
  <si>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</si>
  <si>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</si>
  <si>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</si>
  <si>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</si>
  <si>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</si>
  <si>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</si>
  <si>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</si>
  <si>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</si>
  <si>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</si>
  <si>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</si>
  <si>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</si>
  <si>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</si>
  <si>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</si>
  <si>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</si>
  <si>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</si>
  <si>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</si>
  <si>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</si>
  <si>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</si>
  <si>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</si>
  <si>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</si>
  <si>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</si>
  <si>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</si>
  <si>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</si>
  <si>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</si>
  <si>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</si>
  <si>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</si>
  <si>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</si>
  <si>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</si>
  <si>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</si>
  <si>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</si>
  <si>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</si>
  <si>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</si>
  <si>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</si>
  <si>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</si>
  <si>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</si>
  <si>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</si>
  <si>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</si>
  <si>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</si>
  <si>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</si>
  <si>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</si>
  <si>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</si>
  <si>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</si>
  <si>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</si>
  <si>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</si>
  <si>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</si>
  <si>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</si>
  <si>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</si>
  <si>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</si>
  <si>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</si>
  <si>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</si>
  <si>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</si>
  <si>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</si>
  <si>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</si>
  <si>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</si>
  <si>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</si>
  <si>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</si>
  <si>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</si>
  <si>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</si>
  <si>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</si>
  <si>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</si>
  <si>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</si>
  <si>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</si>
  <si>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</si>
  <si>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</si>
  <si>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</si>
  <si>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</si>
  <si>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</si>
  <si>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</si>
  <si>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</si>
  <si>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</si>
  <si>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</si>
  <si>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</si>
  <si>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</si>
  <si>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</si>
  <si>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</si>
  <si>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</si>
  <si>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</si>
  <si>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</si>
  <si>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</si>
  <si>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</si>
  <si>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</si>
  <si>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</si>
  <si>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</si>
  <si>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</si>
  <si>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</si>
  <si>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</si>
  <si>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</si>
  <si>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</si>
  <si>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</si>
  <si>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</si>
  <si>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</si>
  <si>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</si>
  <si>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</si>
  <si>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</si>
  <si>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</si>
  <si>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</si>
  <si>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</si>
  <si>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</si>
  <si>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</si>
  <si>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</si>
  <si>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</si>
  <si>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</si>
  <si>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</si>
  <si>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</si>
  <si>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</si>
  <si>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</si>
  <si>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</si>
  <si>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</si>
  <si>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</si>
  <si>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</si>
  <si>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</si>
  <si>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</si>
  <si>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</si>
  <si>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</si>
  <si>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</si>
  <si>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</si>
  <si>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</si>
  <si>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</si>
  <si>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</si>
  <si>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</si>
  <si>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</si>
  <si>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</si>
  <si>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</si>
  <si>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</si>
  <si>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</si>
  <si>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</si>
  <si>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</si>
  <si>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</si>
  <si>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</si>
  <si>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</si>
  <si>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</si>
  <si>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</si>
  <si>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</si>
  <si>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</si>
  <si>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</si>
  <si>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</si>
  <si>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</si>
  <si>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</si>
  <si>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</si>
  <si>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</si>
  <si>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</si>
  <si>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</si>
  <si>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</si>
  <si>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</si>
  <si>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</si>
  <si>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</si>
  <si>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</si>
  <si>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</si>
  <si>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</si>
  <si>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</si>
  <si>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</si>
  <si>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</si>
  <si>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</si>
  <si>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</si>
  <si>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</si>
  <si>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</si>
  <si>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</si>
  <si>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</si>
  <si>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</si>
  <si>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</si>
  <si>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</si>
  <si>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</si>
  <si>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</si>
  <si>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</si>
  <si>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</si>
  <si>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</si>
  <si>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</si>
  <si>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</si>
  <si>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</si>
  <si>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</si>
  <si>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</si>
  <si>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</si>
  <si>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</si>
  <si>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</si>
  <si>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</si>
  <si>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</si>
  <si>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</si>
  <si>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</si>
  <si>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</si>
  <si>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</si>
  <si>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</si>
  <si>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</si>
  <si>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</si>
  <si>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</si>
  <si>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</si>
  <si>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</si>
  <si>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</si>
  <si>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</si>
  <si>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</si>
  <si>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</si>
  <si>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</si>
  <si>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</si>
  <si>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</si>
  <si>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</si>
  <si>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</si>
  <si>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</si>
  <si>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</si>
  <si>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</si>
  <si>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</si>
  <si>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</si>
  <si>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</si>
  <si>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</si>
  <si>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</si>
  <si>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</si>
  <si>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</si>
  <si>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</si>
  <si>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</si>
  <si>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</si>
  <si>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</si>
  <si>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</si>
  <si>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</si>
  <si>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</si>
  <si>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</si>
  <si>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</si>
  <si>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</si>
  <si>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</si>
  <si>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</si>
  <si>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</si>
  <si>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</si>
  <si>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</si>
  <si>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</si>
  <si>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</si>
  <si>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</si>
  <si>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</si>
  <si>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</si>
  <si>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</si>
  <si>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</si>
  <si>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</si>
  <si>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</si>
  <si>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</si>
  <si>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</si>
  <si>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</si>
  <si>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</si>
  <si>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</si>
  <si>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</si>
  <si>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</si>
  <si>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</si>
  <si>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</si>
  <si>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</si>
  <si>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</si>
  <si>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</si>
  <si>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</si>
  <si>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</si>
  <si>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</si>
  <si>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</si>
  <si>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</si>
  <si>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</si>
  <si>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</si>
  <si>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</si>
  <si>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</si>
  <si>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</si>
  <si>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</si>
  <si>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</si>
  <si>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</si>
  <si>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</si>
  <si>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</si>
  <si>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</si>
  <si>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</si>
  <si>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</si>
  <si>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</si>
  <si>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</si>
  <si>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</si>
  <si>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</si>
  <si>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</si>
  <si>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</si>
  <si>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</si>
  <si>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</si>
  <si>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</si>
  <si>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</si>
  <si>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</si>
  <si>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</si>
  <si>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</si>
  <si>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</si>
  <si>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</si>
  <si>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</si>
  <si>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</si>
  <si>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</si>
  <si>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</si>
  <si>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</si>
  <si>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</si>
  <si>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</si>
  <si>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</si>
  <si>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</si>
  <si>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</si>
  <si>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</si>
  <si>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</si>
  <si>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</si>
  <si>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</si>
  <si>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</si>
  <si>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</si>
  <si>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</si>
  <si>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</si>
  <si>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</si>
  <si>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</si>
  <si>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</si>
  <si>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</si>
  <si>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</si>
  <si>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</si>
  <si>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</si>
  <si>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</si>
  <si>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</si>
  <si>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</si>
  <si>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</si>
  <si>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</si>
  <si>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</si>
  <si>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</si>
  <si>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</si>
  <si>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</si>
  <si>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</si>
  <si>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</si>
  <si>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</si>
  <si>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</si>
  <si>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</si>
  <si>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</si>
  <si>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</si>
  <si>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</si>
  <si>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</si>
  <si>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</si>
  <si>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</si>
  <si>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</si>
  <si>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</si>
  <si>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</si>
  <si>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</si>
  <si>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</si>
  <si>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</si>
  <si>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</si>
  <si>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</si>
  <si>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</si>
  <si>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</si>
  <si>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</si>
  <si>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</si>
  <si>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</si>
  <si>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</si>
  <si>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</si>
  <si>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</si>
  <si>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</si>
  <si>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</si>
  <si>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</si>
  <si>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</si>
  <si>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</si>
  <si>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</si>
  <si>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</si>
  <si>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</si>
  <si>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</si>
  <si>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</si>
  <si>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</si>
  <si>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</si>
  <si>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</si>
  <si>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</si>
  <si>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</si>
  <si>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</si>
  <si>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</si>
  <si>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</si>
  <si>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</si>
  <si>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</si>
  <si>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</si>
  <si>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</si>
  <si>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</si>
  <si>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</si>
  <si>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</si>
  <si>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</si>
  <si>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</si>
  <si>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</si>
  <si>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</si>
  <si>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</si>
  <si>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</si>
  <si>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</si>
  <si>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</si>
  <si>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</si>
  <si>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</si>
  <si>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</si>
  <si>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</si>
  <si>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</si>
  <si>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</si>
  <si>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</si>
  <si>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</si>
  <si>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</si>
  <si>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</si>
  <si>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</si>
  <si>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</si>
  <si>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</si>
  <si>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</si>
  <si>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</si>
  <si>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</si>
  <si>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</si>
  <si>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</si>
  <si>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</si>
  <si>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</si>
  <si>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</si>
  <si>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</si>
  <si>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</si>
  <si>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</si>
  <si>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</si>
  <si>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</si>
  <si>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</si>
  <si>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</si>
  <si>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</si>
  <si>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</si>
  <si>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</si>
  <si>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</si>
  <si>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</si>
  <si>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</si>
  <si>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</si>
  <si>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</si>
  <si>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</si>
  <si>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</si>
  <si>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</si>
  <si>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</si>
  <si>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</si>
  <si>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</si>
  <si>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</si>
  <si>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</si>
  <si>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</si>
  <si>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</si>
  <si>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</si>
  <si>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</si>
  <si>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</si>
  <si>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</si>
  <si>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</si>
  <si>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</si>
  <si>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</si>
  <si>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</si>
  <si>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</si>
  <si>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</si>
  <si>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</si>
  <si>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</si>
  <si>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</si>
  <si>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</si>
  <si>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</si>
  <si>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</si>
  <si>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</si>
  <si>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</si>
  <si>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</si>
  <si>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</si>
  <si>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</si>
  <si>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</si>
  <si>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</si>
  <si>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</si>
  <si>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</si>
  <si>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</si>
  <si>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</si>
  <si>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</si>
  <si>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</si>
  <si>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</si>
  <si>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</si>
  <si>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</si>
  <si>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</si>
  <si>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</si>
  <si>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</si>
  <si>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</si>
  <si>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</si>
  <si>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</si>
  <si>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</si>
  <si>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</si>
  <si>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</si>
  <si>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</si>
  <si>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</si>
  <si>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</si>
  <si>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</si>
  <si>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</si>
  <si>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</si>
  <si>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</si>
  <si>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</si>
  <si>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</si>
  <si>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</si>
  <si>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</si>
  <si>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</si>
  <si>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</si>
  <si>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</si>
  <si>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</si>
  <si>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</si>
  <si>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</si>
  <si>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</si>
  <si>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</si>
  <si>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</si>
  <si>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</si>
  <si>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</si>
  <si>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</si>
  <si>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</si>
  <si>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</si>
  <si>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</si>
  <si>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</si>
  <si>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</si>
  <si>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</si>
  <si>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</si>
  <si>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</si>
  <si>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</si>
  <si>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</si>
  <si>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</si>
  <si>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</si>
  <si>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</si>
  <si>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</si>
  <si>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</si>
  <si>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</si>
  <si>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</si>
  <si>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</si>
  <si>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</si>
  <si>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</si>
  <si>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</si>
  <si>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</si>
  <si>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</si>
  <si>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</si>
  <si>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</si>
  <si>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</si>
  <si>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</si>
  <si>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</si>
  <si>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</si>
  <si>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</si>
  <si>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</si>
  <si>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</si>
  <si>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</si>
  <si>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</si>
  <si>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</si>
  <si>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</si>
  <si>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</si>
  <si>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</si>
  <si>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</si>
  <si>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</si>
  <si>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</si>
  <si>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</si>
  <si>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</si>
  <si>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</si>
  <si>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</si>
  <si>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</si>
  <si>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</si>
  <si>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</si>
  <si>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</si>
  <si>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</si>
  <si>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</si>
  <si>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</si>
  <si>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</si>
  <si>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</si>
  <si>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</si>
  <si>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</si>
  <si>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</si>
  <si>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</si>
  <si>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</si>
  <si>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</si>
  <si>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</si>
  <si>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</si>
  <si>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</si>
  <si>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</si>
  <si>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</si>
  <si>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</si>
  <si>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</si>
  <si>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</si>
  <si>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</si>
  <si>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</si>
  <si>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</si>
  <si>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</si>
  <si>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</si>
  <si>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</si>
  <si>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</si>
  <si>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</si>
  <si>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</si>
  <si>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</si>
  <si>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</si>
  <si>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</si>
  <si>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</si>
  <si>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</si>
  <si>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</si>
  <si>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</si>
  <si>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</si>
  <si>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</si>
  <si>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</si>
  <si>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</si>
  <si>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</si>
  <si>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</si>
  <si>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</si>
  <si>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</si>
  <si>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</si>
  <si>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</si>
  <si>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</si>
  <si>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</si>
  <si>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</si>
  <si>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</si>
  <si>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</si>
  <si>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</si>
  <si>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</si>
  <si>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</si>
  <si>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</si>
  <si>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</si>
  <si>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</si>
  <si>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</si>
  <si>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</si>
  <si>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</si>
  <si>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</si>
  <si>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</si>
  <si>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</si>
  <si>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</si>
  <si>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</si>
  <si>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</si>
  <si>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</si>
  <si>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</si>
  <si>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</si>
  <si>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</si>
  <si>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</si>
  <si>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</si>
  <si>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</si>
  <si>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</si>
  <si>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</si>
  <si>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</si>
  <si>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</si>
  <si>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</si>
  <si>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</si>
  <si>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</si>
  <si>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</si>
  <si>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</si>
  <si>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</si>
  <si>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</si>
  <si>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</si>
  <si>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</si>
  <si>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</si>
  <si>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</si>
  <si>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</si>
  <si>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</si>
  <si>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</si>
  <si>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</si>
  <si>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</si>
  <si>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</si>
  <si>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</si>
  <si>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</si>
  <si>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</si>
  <si>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</si>
  <si>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</si>
  <si>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</si>
  <si>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</si>
  <si>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</si>
  <si>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</si>
  <si>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</si>
  <si>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</si>
  <si>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</si>
  <si>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</si>
  <si>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</si>
  <si>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</si>
  <si>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</si>
  <si>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</si>
  <si>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</si>
  <si>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</si>
  <si>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</si>
  <si>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</si>
  <si>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</si>
  <si>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</si>
  <si>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</si>
  <si>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</si>
  <si>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</si>
  <si>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</si>
  <si>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</si>
  <si>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</si>
  <si>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</si>
  <si>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</si>
  <si>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</si>
  <si>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</si>
  <si>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</si>
  <si>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</si>
  <si>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</si>
  <si>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</si>
  <si>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</si>
  <si>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</si>
  <si>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</si>
  <si>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</si>
  <si>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</si>
  <si>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</si>
  <si>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</si>
  <si>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</si>
  <si>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</si>
  <si>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</si>
  <si>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</si>
  <si>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</si>
  <si>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</si>
  <si>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</si>
  <si>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</si>
  <si>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</si>
  <si>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</si>
  <si>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</si>
  <si>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</si>
  <si>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</si>
  <si>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</si>
  <si>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</si>
  <si>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</si>
  <si>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</si>
  <si>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</si>
  <si>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</si>
  <si>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</si>
  <si>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</si>
  <si>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</si>
  <si>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</si>
  <si>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</si>
  <si>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</si>
  <si>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</si>
  <si>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</si>
  <si>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</si>
  <si>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</si>
  <si>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</si>
  <si>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</si>
  <si>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</si>
  <si>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</si>
  <si>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</si>
  <si>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</si>
  <si>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</si>
  <si>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</si>
  <si>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</si>
  <si>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</si>
  <si>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</si>
  <si>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</si>
  <si>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</si>
  <si>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</si>
  <si>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</si>
  <si>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</si>
  <si>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</si>
  <si>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</si>
  <si>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</si>
  <si>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</si>
  <si>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</si>
  <si>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</si>
  <si>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</si>
  <si>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</si>
  <si>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</si>
  <si>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</si>
  <si>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</si>
  <si>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</si>
  <si>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</si>
  <si>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</si>
  <si>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</si>
  <si>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</si>
  <si>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</si>
  <si>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</si>
  <si>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</si>
  <si>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</si>
  <si>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</si>
  <si>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</si>
  <si>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</si>
  <si>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</si>
  <si>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</si>
  <si>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</si>
  <si>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</si>
  <si>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</si>
  <si>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</si>
  <si>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</si>
  <si>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</si>
  <si>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</si>
  <si>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</si>
  <si>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</si>
  <si>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</si>
  <si>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</si>
  <si>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</si>
  <si>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</si>
  <si>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</si>
  <si>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</si>
  <si>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</si>
  <si>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</si>
  <si>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</si>
  <si>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</si>
  <si>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</si>
  <si>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</si>
  <si>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</si>
  <si>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</si>
  <si>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</si>
  <si>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</si>
  <si>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</si>
  <si>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</si>
  <si>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</si>
  <si>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</si>
  <si>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</si>
  <si>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</si>
  <si>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</si>
  <si>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</si>
  <si>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</si>
  <si>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</si>
  <si>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</si>
  <si>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</si>
  <si>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</si>
  <si>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</si>
  <si>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</si>
  <si>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</si>
  <si>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</si>
  <si>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</si>
  <si>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</si>
  <si>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</si>
  <si>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</si>
  <si>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</si>
  <si>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</si>
  <si>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</si>
  <si>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</si>
  <si>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</si>
  <si>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</si>
  <si>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</si>
  <si>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</si>
  <si>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</si>
  <si>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</si>
  <si>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</si>
  <si>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</si>
  <si>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</si>
  <si>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</si>
  <si>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</si>
  <si>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</si>
  <si>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</si>
  <si>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</si>
  <si>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</si>
  <si>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</si>
  <si>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</si>
  <si>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</si>
  <si>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</si>
  <si>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</si>
  <si>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</si>
  <si>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</si>
  <si>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</si>
  <si>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</si>
  <si>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</si>
  <si>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</si>
  <si>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</si>
  <si>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</si>
  <si>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</si>
  <si>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</si>
  <si>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</si>
  <si>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</si>
  <si>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</si>
  <si>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</si>
  <si>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</si>
  <si>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</si>
  <si>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</si>
  <si>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</si>
  <si>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</si>
  <si>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</si>
  <si>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</si>
  <si>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</si>
  <si>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</si>
  <si>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</si>
  <si>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</si>
  <si>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</si>
  <si>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</si>
  <si>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</si>
  <si>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</si>
  <si>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</si>
  <si>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</si>
  <si>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</si>
  <si>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</si>
  <si>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</si>
  <si>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</si>
  <si>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</si>
  <si>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</si>
  <si>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</si>
  <si>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</si>
  <si>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</si>
  <si>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</si>
  <si>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</si>
  <si>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</si>
  <si>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</si>
  <si>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</si>
  <si>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</si>
  <si>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</si>
  <si>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</si>
  <si>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</si>
  <si>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</si>
  <si>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</si>
  <si>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</si>
  <si>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</si>
  <si>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</si>
  <si>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</si>
  <si>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</si>
  <si>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</si>
  <si>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</si>
  <si>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</si>
  <si>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</si>
  <si>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</si>
  <si>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</si>
  <si>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</si>
  <si>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</si>
  <si>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</si>
  <si>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</si>
  <si>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</si>
  <si>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</si>
  <si>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</si>
  <si>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</si>
  <si>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</si>
  <si>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</si>
  <si>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</si>
  <si>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</si>
  <si>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</si>
  <si>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</si>
  <si>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</si>
  <si>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</si>
  <si>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</si>
  <si>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</si>
  <si>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</si>
  <si>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</si>
  <si>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</si>
  <si>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</si>
  <si>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</si>
  <si>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</si>
  <si>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</si>
  <si>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</si>
  <si>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</si>
  <si>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</si>
  <si>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</si>
  <si>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</si>
  <si>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</si>
  <si>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</si>
  <si>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</si>
  <si>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</si>
  <si>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</si>
  <si>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</si>
  <si>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</si>
  <si>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</si>
  <si>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</si>
  <si>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</si>
  <si>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</si>
  <si>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</si>
  <si>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</si>
  <si>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</si>
  <si>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</si>
  <si>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</si>
  <si>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</si>
  <si>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</si>
  <si>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</si>
  <si>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</si>
  <si>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</si>
  <si>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</si>
  <si>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</si>
  <si>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</si>
  <si>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</si>
  <si>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</si>
  <si>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</si>
  <si>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</si>
  <si>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</si>
  <si>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</si>
  <si>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</si>
  <si>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</si>
  <si>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</si>
  <si>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</si>
  <si>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</si>
  <si>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</si>
  <si>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</si>
  <si>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</si>
  <si>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</si>
  <si>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</si>
  <si>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</si>
  <si>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</si>
  <si>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</si>
  <si>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</si>
  <si>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</si>
  <si>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</si>
  <si>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</si>
  <si>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</si>
  <si>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</si>
  <si>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</si>
  <si>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</si>
  <si>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</si>
  <si>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</si>
  <si>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</si>
  <si>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</si>
  <si>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</si>
  <si>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</si>
  <si>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</si>
  <si>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</si>
  <si>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</si>
  <si>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</si>
  <si>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</si>
  <si>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</si>
  <si>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</si>
  <si>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</si>
  <si>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</si>
  <si>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</si>
  <si>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</si>
  <si>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</si>
  <si>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</si>
  <si>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</si>
  <si>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</si>
  <si>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</si>
  <si>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</si>
  <si>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</si>
  <si>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</si>
  <si>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</si>
  <si>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</si>
  <si>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</si>
  <si>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</si>
  <si>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</si>
  <si>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</si>
  <si>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</si>
  <si>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</si>
  <si>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</si>
  <si>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</si>
  <si>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</si>
  <si>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</si>
  <si>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</si>
  <si>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</si>
  <si>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</si>
  <si>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</si>
  <si>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</si>
  <si>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</si>
  <si>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</si>
  <si>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</si>
  <si>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</si>
  <si>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</si>
  <si>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</si>
  <si>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</si>
  <si>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</si>
  <si>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</si>
  <si>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</si>
  <si>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</si>
  <si>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</si>
  <si>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</si>
  <si>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</si>
  <si>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</si>
  <si>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</si>
  <si>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</si>
  <si>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</si>
  <si>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</si>
  <si>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</si>
  <si>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</si>
  <si>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</si>
  <si>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</si>
  <si>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</si>
  <si>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</si>
  <si>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</si>
  <si>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</si>
  <si>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</si>
  <si>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</si>
  <si>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</si>
  <si>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</si>
  <si>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</si>
  <si>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</si>
  <si>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</si>
  <si>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</si>
  <si>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</si>
  <si>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</si>
  <si>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</si>
  <si>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</si>
  <si>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</si>
  <si>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</si>
  <si>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</si>
  <si>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</si>
  <si>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</si>
  <si>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</si>
  <si>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</si>
  <si>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</si>
  <si>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</si>
  <si>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</si>
  <si>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</si>
  <si>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</si>
  <si>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</si>
  <si>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</si>
  <si>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</si>
  <si>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</si>
  <si>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</si>
  <si>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</si>
  <si>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</si>
  <si>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</si>
  <si>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</si>
  <si>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</si>
  <si>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</si>
  <si>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</si>
  <si>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</si>
  <si>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</si>
  <si>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</si>
  <si>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</si>
  <si>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</si>
  <si>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</si>
  <si>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</si>
  <si>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</si>
  <si>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</si>
  <si>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</si>
  <si>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</si>
  <si>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</si>
  <si>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</si>
  <si>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</si>
  <si>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</si>
  <si>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</si>
  <si>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</si>
  <si>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</si>
  <si>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</si>
  <si>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</si>
  <si>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</si>
  <si>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</si>
  <si>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</si>
  <si>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</si>
  <si>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</si>
  <si>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</si>
  <si>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</si>
  <si>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</si>
  <si>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</si>
  <si>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</si>
  <si>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</si>
  <si>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</si>
  <si>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</si>
  <si>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</si>
  <si>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</si>
  <si>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</si>
  <si>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</si>
  <si>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</si>
  <si>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</si>
  <si>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</si>
  <si>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</si>
  <si>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</si>
  <si>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</si>
  <si>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</si>
  <si>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</si>
  <si>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</si>
  <si>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</si>
  <si>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</si>
  <si>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</si>
  <si>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</si>
  <si>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</si>
  <si>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</si>
  <si>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</si>
  <si>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</si>
  <si>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</si>
  <si>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</si>
  <si>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</si>
  <si>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</si>
  <si>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</si>
  <si>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</si>
  <si>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</si>
  <si>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</si>
  <si>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</si>
  <si>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</si>
  <si>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</si>
  <si>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</si>
  <si>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</si>
  <si>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</si>
  <si>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</si>
  <si>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</si>
  <si>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</si>
  <si>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</si>
  <si>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</si>
  <si>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</si>
  <si>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</si>
  <si>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</si>
  <si>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</si>
  <si>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</si>
  <si>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</si>
  <si>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</si>
  <si>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</si>
  <si>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</si>
  <si>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</si>
  <si>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</si>
  <si>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</si>
  <si>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</si>
  <si>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</si>
  <si>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</si>
  <si>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</si>
  <si>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</si>
  <si>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</si>
  <si>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</si>
  <si>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</si>
  <si>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</si>
  <si>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</si>
  <si>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</si>
  <si>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</si>
  <si>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</si>
  <si>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</si>
  <si>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</si>
  <si>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</si>
  <si>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</si>
  <si>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</si>
  <si>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</si>
  <si>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</si>
  <si>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</si>
  <si>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</si>
  <si>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</si>
  <si>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</si>
  <si>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</si>
  <si>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</si>
  <si>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</si>
  <si>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</si>
  <si>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</si>
  <si>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</si>
  <si>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</si>
  <si>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</si>
  <si>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</si>
  <si>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</si>
  <si>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</si>
  <si>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</si>
  <si>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</si>
  <si>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</si>
  <si>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</si>
  <si>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</si>
  <si>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</si>
  <si>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</si>
  <si>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</si>
  <si>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</si>
  <si>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</si>
  <si>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</si>
  <si>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</si>
  <si>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</si>
  <si>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</si>
  <si>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</si>
  <si>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</si>
  <si>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</si>
  <si>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</si>
  <si>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</si>
  <si>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</si>
  <si>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</si>
  <si>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</si>
  <si>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</si>
  <si>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</si>
  <si>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</si>
  <si>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</si>
  <si>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</si>
  <si>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</si>
  <si>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</si>
  <si>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</si>
  <si>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</si>
  <si>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</si>
  <si>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</si>
  <si>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</si>
  <si>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</si>
  <si>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</si>
  <si>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</si>
  <si>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</si>
  <si>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</si>
  <si>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</si>
  <si>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</si>
  <si>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</si>
  <si>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</si>
  <si>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</si>
  <si>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</si>
  <si>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</si>
  <si>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</si>
  <si>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</si>
  <si>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</si>
  <si>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</si>
  <si>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</si>
  <si>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</si>
  <si>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</si>
  <si>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</si>
  <si>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</si>
  <si>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</si>
  <si>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</si>
  <si>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</si>
  <si>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</si>
  <si>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</si>
  <si>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</si>
  <si>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</si>
  <si>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</si>
  <si>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</si>
  <si>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</si>
  <si>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</si>
  <si>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</si>
  <si>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</si>
  <si>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</si>
  <si>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</si>
  <si>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</si>
  <si>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</si>
  <si>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</si>
  <si>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</si>
  <si>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</si>
  <si>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</si>
  <si>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</si>
  <si>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</si>
  <si>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</si>
  <si>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</si>
  <si>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</si>
  <si>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</si>
  <si>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</si>
  <si>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</si>
  <si>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</si>
  <si>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</si>
  <si>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</si>
  <si>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</si>
  <si>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</si>
  <si>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</si>
  <si>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</si>
  <si>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</si>
  <si>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</si>
  <si>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</si>
  <si>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</si>
  <si>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</si>
  <si>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</si>
  <si>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</si>
  <si>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</si>
  <si>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</si>
  <si>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</si>
  <si>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</si>
  <si>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</si>
  <si>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</si>
  <si>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</si>
  <si>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</si>
  <si>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</si>
  <si>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</si>
  <si>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</si>
  <si>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</si>
  <si>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</si>
  <si>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</si>
  <si>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</si>
  <si>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</si>
  <si>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</si>
  <si>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</si>
  <si>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</si>
  <si>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</si>
  <si>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</si>
  <si>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</si>
  <si>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</si>
  <si>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</si>
  <si>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</si>
  <si>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</si>
  <si>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</si>
  <si>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</si>
  <si>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</si>
  <si>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</si>
  <si>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</si>
  <si>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</si>
  <si>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</si>
  <si>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</si>
  <si>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</si>
  <si>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</si>
  <si>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</si>
  <si>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</si>
  <si>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</si>
  <si>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</si>
  <si>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</si>
  <si>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</si>
  <si>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</si>
  <si>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</si>
  <si>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</si>
  <si>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</si>
  <si>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</si>
  <si>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</si>
  <si>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</si>
  <si>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</si>
  <si>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</si>
  <si>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</si>
  <si>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</si>
  <si>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</si>
  <si>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</si>
  <si>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</si>
  <si>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</si>
  <si>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</si>
  <si>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</si>
  <si>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</si>
  <si>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</si>
  <si>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</si>
  <si>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</si>
  <si>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</si>
  <si>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</si>
  <si>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</si>
  <si>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</si>
  <si>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</si>
  <si>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</si>
  <si>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</si>
  <si>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</si>
  <si>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</si>
  <si>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</si>
  <si>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</si>
  <si>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</si>
  <si>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</si>
  <si>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</si>
  <si>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</si>
  <si>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</si>
  <si>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</si>
  <si>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</si>
  <si>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</si>
  <si>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</si>
  <si>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</si>
  <si>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</si>
  <si>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</si>
  <si>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</si>
  <si>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</si>
  <si>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</si>
  <si>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</si>
  <si>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</si>
  <si>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</si>
  <si>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</si>
  <si>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</si>
  <si>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</si>
  <si>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</si>
  <si>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</si>
  <si>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</si>
  <si>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</si>
  <si>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</si>
  <si>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</si>
  <si>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</si>
  <si>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</si>
  <si>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</si>
  <si>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</si>
  <si>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</si>
  <si>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</si>
  <si>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</si>
  <si>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</si>
  <si>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</si>
  <si>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</si>
  <si>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</si>
  <si>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</si>
  <si>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</si>
  <si>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</si>
  <si>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</si>
  <si>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</si>
  <si>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</si>
  <si>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</si>
  <si>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</si>
  <si>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</si>
  <si>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</si>
  <si>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</si>
  <si>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</si>
  <si>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</si>
  <si>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</si>
  <si>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</si>
  <si>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</si>
  <si>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</si>
  <si>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</si>
  <si>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</si>
  <si>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</si>
  <si>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</si>
  <si>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</si>
  <si>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</si>
  <si>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</si>
  <si>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</si>
  <si>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</si>
  <si>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</si>
  <si>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</si>
  <si>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</si>
  <si>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</si>
  <si>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</si>
  <si>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</si>
  <si>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</si>
  <si>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</si>
  <si>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</si>
  <si>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</si>
  <si>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</si>
  <si>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</si>
  <si>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</si>
  <si>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</si>
  <si>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</si>
  <si>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</si>
  <si>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</si>
  <si>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</si>
  <si>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</si>
  <si>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</si>
  <si>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</si>
  <si>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</si>
  <si>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</si>
  <si>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</si>
  <si>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</si>
  <si>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</si>
  <si>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</si>
  <si>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</si>
  <si>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</si>
  <si>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</si>
  <si>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</si>
  <si>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</si>
  <si>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</si>
  <si>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</si>
  <si>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</si>
  <si>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</si>
  <si>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</si>
  <si>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</si>
  <si>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</si>
  <si>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</si>
  <si>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</si>
  <si>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</si>
  <si>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</si>
  <si>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</si>
  <si>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</si>
  <si>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</si>
  <si>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</si>
  <si>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</si>
  <si>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</si>
  <si>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</si>
  <si>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</si>
  <si>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</si>
  <si>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</si>
  <si>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</si>
  <si>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</si>
  <si>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</si>
  <si>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</si>
  <si>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</si>
  <si>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</si>
  <si>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</si>
  <si>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</si>
  <si>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</si>
  <si>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</si>
  <si>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</si>
  <si>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</si>
  <si>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</si>
  <si>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</si>
  <si>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</si>
  <si>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</si>
  <si>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</si>
  <si>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</si>
  <si>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</si>
  <si>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</si>
  <si>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</si>
  <si>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</si>
  <si>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</si>
  <si>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</si>
  <si>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</si>
  <si>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</si>
  <si>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</si>
  <si>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</si>
  <si>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</si>
  <si>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</si>
  <si>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</si>
  <si>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</si>
  <si>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</si>
  <si>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</si>
  <si>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</si>
  <si>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</si>
  <si>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</si>
  <si>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</si>
  <si>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</si>
  <si>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</si>
  <si>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</si>
  <si>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</si>
  <si>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</si>
  <si>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</si>
  <si>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</si>
  <si>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</si>
  <si>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</si>
  <si>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</si>
  <si>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</si>
  <si>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</si>
  <si>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</si>
  <si>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</si>
  <si>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</si>
  <si>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</si>
  <si>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</si>
  <si>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</si>
  <si>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</si>
  <si>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</si>
  <si>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</si>
  <si>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</si>
  <si>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</si>
  <si>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</si>
  <si>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</si>
  <si>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</si>
  <si>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</si>
  <si>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</si>
  <si>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</si>
  <si>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</si>
  <si>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</si>
  <si>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</si>
  <si>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</si>
  <si>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</si>
  <si>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</si>
  <si>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</si>
  <si>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</si>
  <si>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</si>
  <si>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</si>
  <si>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</si>
  <si>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</si>
  <si>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</si>
  <si>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</si>
  <si>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</si>
  <si>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</si>
  <si>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</si>
  <si>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</si>
  <si>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</si>
  <si>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</si>
  <si>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</si>
  <si>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</si>
  <si>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</si>
  <si>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</si>
  <si>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</si>
  <si>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</si>
  <si>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</si>
  <si>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</si>
  <si>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</si>
  <si>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</si>
  <si>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</si>
  <si>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</si>
  <si>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</si>
  <si>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</si>
  <si>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</si>
  <si>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</si>
  <si>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</si>
  <si>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</si>
  <si>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</si>
  <si>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</si>
  <si>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</si>
  <si>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</si>
  <si>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</si>
  <si>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</si>
  <si>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</si>
  <si>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</si>
  <si>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</si>
  <si>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</si>
  <si>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</si>
  <si>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</si>
  <si>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</si>
  <si>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</si>
  <si>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</si>
  <si>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</si>
  <si>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</si>
  <si>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</si>
  <si>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</si>
  <si>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</si>
  <si>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</si>
  <si>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</si>
  <si>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</si>
  <si>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</si>
  <si>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</si>
  <si>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</si>
  <si>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</si>
  <si>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</si>
  <si>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</si>
  <si>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</si>
  <si>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</si>
  <si>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</si>
  <si>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</si>
  <si>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</si>
  <si>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</si>
  <si>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</si>
  <si>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</si>
  <si>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</si>
  <si>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</si>
  <si>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</si>
  <si>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</si>
  <si>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</si>
  <si>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</si>
  <si>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</si>
  <si>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</si>
  <si>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</si>
  <si>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</si>
  <si>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</si>
  <si>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</si>
  <si>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</si>
  <si>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</si>
  <si>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</si>
  <si>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</si>
  <si>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</si>
  <si>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</si>
  <si>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</si>
  <si>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</si>
  <si>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</si>
  <si>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</si>
  <si>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</si>
  <si>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</si>
  <si>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</si>
  <si>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</si>
  <si>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</si>
  <si>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</si>
  <si>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</si>
  <si>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</si>
  <si>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</si>
  <si>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</si>
  <si>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</si>
  <si>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</si>
  <si>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</si>
  <si>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</si>
  <si>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</si>
  <si>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</si>
  <si>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</si>
  <si>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</si>
  <si>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</si>
  <si>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</si>
  <si>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</si>
  <si>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</si>
  <si>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</si>
  <si>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</si>
  <si>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</si>
  <si>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</si>
  <si>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</si>
  <si>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</si>
  <si>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</si>
  <si>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</si>
  <si>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</si>
  <si>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</si>
  <si>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</si>
  <si>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</si>
  <si>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</si>
  <si>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</si>
  <si>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</si>
  <si>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</si>
  <si>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</si>
  <si>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</si>
  <si>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</si>
  <si>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</si>
  <si>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</si>
  <si>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</si>
  <si>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</si>
  <si>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</si>
  <si>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</si>
  <si>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</si>
  <si>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</si>
  <si>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</si>
  <si>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</si>
  <si>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</si>
  <si>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</si>
  <si>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</si>
  <si>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</si>
  <si>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</si>
  <si>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</si>
  <si>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</si>
  <si>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</si>
  <si>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</si>
  <si>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</si>
  <si>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</si>
  <si>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</si>
  <si>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</si>
  <si>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</si>
  <si>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</si>
  <si>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</si>
  <si>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</si>
  <si>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</si>
  <si>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</si>
  <si>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</si>
  <si>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</si>
  <si>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</si>
  <si>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</si>
  <si>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</si>
  <si>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</si>
  <si>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</si>
  <si>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</si>
  <si>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</si>
  <si>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</si>
  <si>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</si>
  <si>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</si>
  <si>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</si>
  <si>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</si>
  <si>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</si>
  <si>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</si>
  <si>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</si>
  <si>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</si>
  <si>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</si>
  <si>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</si>
  <si>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</si>
  <si>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</si>
  <si>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</si>
  <si>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</si>
  <si>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</si>
  <si>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</si>
  <si>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</si>
  <si>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</si>
  <si>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</si>
  <si>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</si>
  <si>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</si>
  <si>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</si>
  <si>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</si>
  <si>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</si>
  <si>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</si>
  <si>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</si>
  <si>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</si>
  <si>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</si>
  <si>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</si>
  <si>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</si>
  <si>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</si>
  <si>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</si>
  <si>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</si>
  <si>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</si>
  <si>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</si>
  <si>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</si>
  <si>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</si>
  <si>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</si>
  <si>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</si>
  <si>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</si>
  <si>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</si>
  <si>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</si>
  <si>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</si>
  <si>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</si>
  <si>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</si>
  <si>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</si>
  <si>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</si>
  <si>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</si>
  <si>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</si>
  <si>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</si>
  <si>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</si>
  <si>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</si>
  <si>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</si>
  <si>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</si>
  <si>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</si>
  <si>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</si>
  <si>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</si>
  <si>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</si>
  <si>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</si>
  <si>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</si>
  <si>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</si>
  <si>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</si>
  <si>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</si>
  <si>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</si>
  <si>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</si>
  <si>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</si>
  <si>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</si>
  <si>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</si>
  <si>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</si>
  <si>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</si>
  <si>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</si>
  <si>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</si>
  <si>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</si>
  <si>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</si>
  <si>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</si>
  <si>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</si>
  <si>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</si>
  <si>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</si>
  <si>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</si>
  <si>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</si>
  <si>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</si>
  <si>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</si>
  <si>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</si>
  <si>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</si>
  <si>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</si>
  <si>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</si>
  <si>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</si>
  <si>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</si>
  <si>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</si>
  <si>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</si>
  <si>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</si>
  <si>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</si>
  <si>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</si>
  <si>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</si>
  <si>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</si>
  <si>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</si>
  <si>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</si>
  <si>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</si>
  <si>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</si>
  <si>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</si>
  <si>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</si>
  <si>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</si>
  <si>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</si>
  <si>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</si>
  <si>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</si>
  <si>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</si>
  <si>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</si>
  <si>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</si>
  <si>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</si>
  <si>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</si>
  <si>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</si>
  <si>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</si>
  <si>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</si>
  <si>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</si>
  <si>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</si>
  <si>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</si>
  <si>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</si>
  <si>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</si>
  <si>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</si>
  <si>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</si>
  <si>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</si>
  <si>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</si>
  <si>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</si>
  <si>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</si>
  <si>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</si>
  <si>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</si>
  <si>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</si>
  <si>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</si>
  <si>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</si>
  <si>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</si>
  <si>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</si>
  <si>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</si>
  <si>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</si>
  <si>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</si>
  <si>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</si>
  <si>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</si>
  <si>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</si>
  <si>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</si>
  <si>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</si>
  <si>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</si>
  <si>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</si>
  <si>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</si>
  <si>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</si>
  <si>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</si>
  <si>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</si>
  <si>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</si>
  <si>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</si>
  <si>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</si>
  <si>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</si>
  <si>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</si>
  <si>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</si>
  <si>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</si>
  <si>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</si>
  <si>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</si>
  <si>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</si>
  <si>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</si>
  <si>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</si>
  <si>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</si>
  <si>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</si>
  <si>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</si>
  <si>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</si>
  <si>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</si>
  <si>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</si>
  <si>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</si>
  <si>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</si>
  <si>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</si>
  <si>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</si>
  <si>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</si>
  <si>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</si>
  <si>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</si>
  <si>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</si>
  <si>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</si>
  <si>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</si>
  <si>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</si>
  <si>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</si>
  <si>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</si>
  <si>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</si>
  <si>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</si>
  <si>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</si>
  <si>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</si>
  <si>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</si>
  <si>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</si>
  <si>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</si>
  <si>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</si>
  <si>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</si>
  <si>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</si>
  <si>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</si>
  <si>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</si>
  <si>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</si>
  <si>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</si>
  <si>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</si>
  <si>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</si>
  <si>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</si>
  <si>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</si>
  <si>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</si>
  <si>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</si>
  <si>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</si>
  <si>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</si>
  <si>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</si>
  <si>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</si>
  <si>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</si>
  <si>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</si>
  <si>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</si>
  <si>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</si>
  <si>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</si>
  <si>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</si>
  <si>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</si>
  <si>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</si>
  <si>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</si>
  <si>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</si>
  <si>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</si>
  <si>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</si>
  <si>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</si>
  <si>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</si>
  <si>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</si>
  <si>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</si>
  <si>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</si>
  <si>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</si>
  <si>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</si>
  <si>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</si>
  <si>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</si>
  <si>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</si>
  <si>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</si>
  <si>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</si>
  <si>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</si>
  <si>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</si>
  <si>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</si>
  <si>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</si>
  <si>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</si>
  <si>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</si>
  <si>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</si>
  <si>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</si>
  <si>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</si>
  <si>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</si>
  <si>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</si>
  <si>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</si>
  <si>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</si>
  <si>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</si>
  <si>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</si>
  <si>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</si>
  <si>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</si>
  <si>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</si>
  <si>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</si>
  <si>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</si>
  <si>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</si>
  <si>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</si>
  <si>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</si>
  <si>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</si>
  <si>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</si>
  <si>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</si>
  <si>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</si>
  <si>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</si>
  <si>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</si>
  <si>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</si>
  <si>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</si>
  <si>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</si>
  <si>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</si>
  <si>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</si>
  <si>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</si>
  <si>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</si>
  <si>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</si>
  <si>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</si>
  <si>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</si>
  <si>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</si>
  <si>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</si>
  <si>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</si>
  <si>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</si>
  <si>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</si>
  <si>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</si>
  <si>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</si>
  <si>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</si>
  <si>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</si>
  <si>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</si>
  <si>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</si>
  <si>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</si>
  <si>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</si>
  <si>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</si>
  <si>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</si>
  <si>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</si>
  <si>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</si>
  <si>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</si>
  <si>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</si>
  <si>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</si>
  <si>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</si>
  <si>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</si>
  <si>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</si>
  <si>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</si>
  <si>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</si>
  <si>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</si>
  <si>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</si>
  <si>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</si>
  <si>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</si>
  <si>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</si>
  <si>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</si>
  <si>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</si>
  <si>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</si>
  <si>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</si>
  <si>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</si>
  <si>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</si>
  <si>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</si>
  <si>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</si>
  <si>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</si>
  <si>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</si>
  <si>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</si>
  <si>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</si>
  <si>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</si>
  <si>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</si>
  <si>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</si>
  <si>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</si>
  <si>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</si>
  <si>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</si>
  <si>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</si>
  <si>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</si>
  <si>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</si>
  <si>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</si>
  <si>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</si>
  <si>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</si>
  <si>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</si>
  <si>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</si>
  <si>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</si>
  <si>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</si>
  <si>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</si>
  <si>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</si>
  <si>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</si>
  <si>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</si>
  <si>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</si>
  <si>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</si>
  <si>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</si>
  <si>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</si>
  <si>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</si>
  <si>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</si>
  <si>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</si>
  <si>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</si>
  <si>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</si>
  <si>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</si>
  <si>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</si>
  <si>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</si>
  <si>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</si>
  <si>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</si>
  <si>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</si>
  <si>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</si>
  <si>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</si>
  <si>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</si>
  <si>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</si>
  <si>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</si>
  <si>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</si>
  <si>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</si>
  <si>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</si>
  <si>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</si>
  <si>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</si>
  <si>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</si>
  <si>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</si>
  <si>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</si>
  <si>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</si>
  <si>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</si>
  <si>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</si>
  <si>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</si>
  <si>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</si>
  <si>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</si>
  <si>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</si>
  <si>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</si>
  <si>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</si>
  <si>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</si>
  <si>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</si>
  <si>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</si>
  <si>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</si>
  <si>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</si>
  <si>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</si>
  <si>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</si>
  <si>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</si>
  <si>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</si>
  <si>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</si>
  <si>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</si>
  <si>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</si>
  <si>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</si>
  <si>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</si>
  <si>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</si>
  <si>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</si>
  <si>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</si>
  <si>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</si>
  <si>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</si>
  <si>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</si>
  <si>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</si>
  <si>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</si>
  <si>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</si>
  <si>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</si>
  <si>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</si>
  <si>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</si>
  <si>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</si>
  <si>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</si>
  <si>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</si>
  <si>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</si>
  <si>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</si>
  <si>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</si>
  <si>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</si>
  <si>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</si>
  <si>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</si>
  <si>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</si>
  <si>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</si>
  <si>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</si>
  <si>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</si>
  <si>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</si>
  <si>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</si>
  <si>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</si>
  <si>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</si>
  <si>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</si>
  <si>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</si>
  <si>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</si>
  <si>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</si>
  <si>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</si>
  <si>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</si>
  <si>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</si>
  <si>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</si>
  <si>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</si>
  <si>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</si>
  <si>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</si>
  <si>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</si>
  <si>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</si>
  <si>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</si>
  <si>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</si>
  <si>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</si>
  <si>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</si>
  <si>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</si>
  <si>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</si>
  <si>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</si>
  <si>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</si>
  <si>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</si>
  <si>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</si>
  <si>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</si>
  <si>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</si>
  <si>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</si>
  <si>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</si>
  <si>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</si>
  <si>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</si>
  <si>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</si>
  <si>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</si>
  <si>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</si>
  <si>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</si>
  <si>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</si>
  <si>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</si>
  <si>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</si>
  <si>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</si>
  <si>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</si>
  <si>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</si>
  <si>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</si>
  <si>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</si>
  <si>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</si>
  <si>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</si>
  <si>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</si>
  <si>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</si>
  <si>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</si>
  <si>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</si>
  <si>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</si>
  <si>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</si>
  <si>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</si>
  <si>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</si>
  <si>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</si>
  <si>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</si>
  <si>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</si>
  <si>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</si>
  <si>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</si>
  <si>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</si>
  <si>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</si>
  <si>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</si>
  <si>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</si>
  <si>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</si>
  <si>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</si>
  <si>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</si>
  <si>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</si>
  <si>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</si>
  <si>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</si>
  <si>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</si>
  <si>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</si>
  <si>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</si>
  <si>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</si>
  <si>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</si>
  <si>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</si>
  <si>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</si>
  <si>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</si>
  <si>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</si>
  <si>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</si>
  <si>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</si>
  <si>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</si>
  <si>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</si>
  <si>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</si>
  <si>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</si>
  <si>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</si>
  <si>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</si>
  <si>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</si>
  <si>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</si>
  <si>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</si>
  <si>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</si>
  <si>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</si>
  <si>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</si>
  <si>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</si>
  <si>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</si>
  <si>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</si>
  <si>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</si>
  <si>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</si>
  <si>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</si>
  <si>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</si>
  <si>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</si>
  <si>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</si>
  <si>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</si>
  <si>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</si>
  <si>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</si>
  <si>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</si>
  <si>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</si>
  <si>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</si>
  <si>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</si>
  <si>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</si>
  <si>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</si>
  <si>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</si>
  <si>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</si>
  <si>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</si>
  <si>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</si>
  <si>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</si>
  <si>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</si>
  <si>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</si>
  <si>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</si>
  <si>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</si>
  <si>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</si>
  <si>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</si>
  <si>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</si>
  <si>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</si>
  <si>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</si>
  <si>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</si>
  <si>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</si>
  <si>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</si>
  <si>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</si>
  <si>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</si>
  <si>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</si>
  <si>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</si>
  <si>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</si>
  <si>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</si>
  <si>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</si>
  <si>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</si>
  <si>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</si>
  <si>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</si>
  <si>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</si>
  <si>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</si>
  <si>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</si>
  <si>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</si>
  <si>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</si>
  <si>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</si>
  <si>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</si>
  <si>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</si>
  <si>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</si>
  <si>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</si>
  <si>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</si>
  <si>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</si>
  <si>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</si>
  <si>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</si>
  <si>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</si>
  <si>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</si>
  <si>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</si>
  <si>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</si>
  <si>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</si>
  <si>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</si>
  <si>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</si>
  <si>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</si>
  <si>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</si>
  <si>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</si>
  <si>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</si>
  <si>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</si>
  <si>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</si>
  <si>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</si>
  <si>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</si>
  <si>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</si>
  <si>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</si>
  <si>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</si>
  <si>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</si>
  <si>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</si>
  <si>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</si>
  <si>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</si>
  <si>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</si>
  <si>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</si>
  <si>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</si>
  <si>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</si>
  <si>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</si>
  <si>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</si>
  <si>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</si>
  <si>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</si>
  <si>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</si>
  <si>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</si>
  <si>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</si>
  <si>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</si>
  <si>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</si>
  <si>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</si>
  <si>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</si>
  <si>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</si>
  <si>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</si>
  <si>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</si>
  <si>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</si>
  <si>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</si>
  <si>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</si>
  <si>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</si>
  <si>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</si>
  <si>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</si>
  <si>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</si>
  <si>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</si>
  <si>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</si>
  <si>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</si>
  <si>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</si>
  <si>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</si>
  <si>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</si>
  <si>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</si>
  <si>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</si>
  <si>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</si>
  <si>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</si>
  <si>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</si>
  <si>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</si>
  <si>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</si>
  <si>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</si>
  <si>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</si>
  <si>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</si>
  <si>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</si>
  <si>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</si>
  <si>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</si>
  <si>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</si>
  <si>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</si>
  <si>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</si>
  <si>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</si>
  <si>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</si>
  <si>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</si>
  <si>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</si>
  <si>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</si>
  <si>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</si>
  <si>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</si>
  <si>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</si>
  <si>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</si>
  <si>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</si>
  <si>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</si>
  <si>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</si>
  <si>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</si>
  <si>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</si>
  <si>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</si>
  <si>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</si>
  <si>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</si>
  <si>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</si>
  <si>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</si>
  <si>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</si>
  <si>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</si>
  <si>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</si>
  <si>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</si>
  <si>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</si>
  <si>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</si>
  <si>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</si>
  <si>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</si>
  <si>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</si>
  <si>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</si>
  <si>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</si>
  <si>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</si>
  <si>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</si>
  <si>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</si>
  <si>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</si>
  <si>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</si>
  <si>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</si>
  <si>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</si>
  <si>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</si>
  <si>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</si>
  <si>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</si>
  <si>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</si>
  <si>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</si>
  <si>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</si>
  <si>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</si>
  <si>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</si>
  <si>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</si>
  <si>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</si>
  <si>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</si>
  <si>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</si>
  <si>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</si>
  <si>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</si>
  <si>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</si>
  <si>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</si>
  <si>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</si>
  <si>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</si>
  <si>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</si>
  <si>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</si>
  <si>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</si>
  <si>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</si>
  <si>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</si>
  <si>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</si>
  <si>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</si>
  <si>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</si>
  <si>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</si>
  <si>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</si>
  <si>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</si>
  <si>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</si>
  <si>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</si>
  <si>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</si>
  <si>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</si>
  <si>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</si>
  <si>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</si>
  <si>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</si>
  <si>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</si>
  <si>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</si>
  <si>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</si>
  <si>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</si>
  <si>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</si>
  <si>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</si>
  <si>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</si>
  <si>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</si>
  <si>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</si>
  <si>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</si>
  <si>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</si>
  <si>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</si>
  <si>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</si>
  <si>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</si>
  <si>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</si>
  <si>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</si>
  <si>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</si>
  <si>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</si>
  <si>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</si>
  <si>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</si>
  <si>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</si>
  <si>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</si>
  <si>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</si>
  <si>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</si>
  <si>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</si>
  <si>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</si>
  <si>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</si>
  <si>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</si>
  <si>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</si>
  <si>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</si>
  <si>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</si>
  <si>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</si>
  <si>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</si>
  <si>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</si>
  <si>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</si>
  <si>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</si>
  <si>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</si>
  <si>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</si>
  <si>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</si>
  <si>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</si>
  <si>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</si>
  <si>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</si>
  <si>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</si>
  <si>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</si>
  <si>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</si>
  <si>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</si>
  <si>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</si>
  <si>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</si>
  <si>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</si>
  <si>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</si>
  <si>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</si>
  <si>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</si>
  <si>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</si>
  <si>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</si>
  <si>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</si>
  <si>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</si>
  <si>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</si>
  <si>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</si>
  <si>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</si>
  <si>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</si>
  <si>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</si>
  <si>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</si>
  <si>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</si>
  <si>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</si>
  <si>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</si>
  <si>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</si>
  <si>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</si>
  <si>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</si>
  <si>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</si>
  <si>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</si>
  <si>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</si>
  <si>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</si>
  <si>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</si>
  <si>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</si>
  <si>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</si>
  <si>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</si>
  <si>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</si>
  <si>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</si>
  <si>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</si>
  <si>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</si>
  <si>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</si>
  <si>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</si>
  <si>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</si>
  <si>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</si>
  <si>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</si>
  <si>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</si>
  <si>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</si>
  <si>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</si>
  <si>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</si>
  <si>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</si>
  <si>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</si>
  <si>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</si>
  <si>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</si>
  <si>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</si>
  <si>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</si>
  <si>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</si>
  <si>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</si>
  <si>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</si>
  <si>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</si>
  <si>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</si>
  <si>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</si>
  <si>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</si>
  <si>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</si>
  <si>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</si>
  <si>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</si>
  <si>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</si>
  <si>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</si>
  <si>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</si>
  <si>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</si>
  <si>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</si>
  <si>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</si>
  <si>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</si>
  <si>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</si>
  <si>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</si>
  <si>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</si>
  <si>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</si>
  <si>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</si>
  <si>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</si>
  <si>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</si>
  <si>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</si>
  <si>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</si>
  <si>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</si>
  <si>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</si>
  <si>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</si>
  <si>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</si>
  <si>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</si>
  <si>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</si>
  <si>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</si>
  <si>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</si>
  <si>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</si>
  <si>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</si>
  <si>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</si>
  <si>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</si>
  <si>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</si>
  <si>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</si>
  <si>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</si>
  <si>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</si>
  <si>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</si>
  <si>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</si>
  <si>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</si>
  <si>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</si>
  <si>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</si>
  <si>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</si>
  <si>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</si>
  <si>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</si>
  <si>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</si>
  <si>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</si>
  <si>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</si>
  <si>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</si>
  <si>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</si>
  <si>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</si>
  <si>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</si>
  <si>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</si>
  <si>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</si>
  <si>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</si>
  <si>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</si>
  <si>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</si>
  <si>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</si>
  <si>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</si>
  <si>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</si>
  <si>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</si>
  <si>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</si>
  <si>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</si>
  <si>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</si>
  <si>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</si>
  <si>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</si>
  <si>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</si>
  <si>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</si>
  <si>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</si>
  <si>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</si>
  <si>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</si>
  <si>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</si>
  <si>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</si>
  <si>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</si>
  <si>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</si>
  <si>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</si>
  <si>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</si>
  <si>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</si>
  <si>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</si>
  <si>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</si>
  <si>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</si>
  <si>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</si>
  <si>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</si>
  <si>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</si>
  <si>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</si>
  <si>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</si>
  <si>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</si>
  <si>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</si>
  <si>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</si>
  <si>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</si>
  <si>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</si>
  <si>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</si>
  <si>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</si>
  <si>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</si>
  <si>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</si>
  <si>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</si>
  <si>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</si>
  <si>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</si>
  <si>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</si>
  <si>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</si>
  <si>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</si>
  <si>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</si>
  <si>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</si>
  <si>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</si>
  <si>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</si>
  <si>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</si>
  <si>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</si>
  <si>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</si>
  <si>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</si>
  <si>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</si>
  <si>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</si>
  <si>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</si>
  <si>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</si>
  <si>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</si>
  <si>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</si>
  <si>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</si>
  <si>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</si>
  <si>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</si>
  <si>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</si>
  <si>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</si>
  <si>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</si>
  <si>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</si>
  <si>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</si>
  <si>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</si>
  <si>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</si>
  <si>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</si>
  <si>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</si>
  <si>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</si>
  <si>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</si>
  <si>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</si>
  <si>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</si>
  <si>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</si>
  <si>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</si>
  <si>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</si>
  <si>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</si>
  <si>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</si>
  <si>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</si>
  <si>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</si>
  <si>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</si>
  <si>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</si>
  <si>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</si>
  <si>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</si>
  <si>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</si>
  <si>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</si>
  <si>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</si>
  <si>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</si>
  <si>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</si>
  <si>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</si>
  <si>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</si>
  <si>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</si>
  <si>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</si>
  <si>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</si>
  <si>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</si>
  <si>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</si>
  <si>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</si>
  <si>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</si>
  <si>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</si>
  <si>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</si>
  <si>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</si>
  <si>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</si>
  <si>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</si>
  <si>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</si>
  <si>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</si>
  <si>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</si>
  <si>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</si>
  <si>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</si>
  <si>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</si>
  <si>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</si>
  <si>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</si>
  <si>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</si>
  <si>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</si>
  <si>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</si>
  <si>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</si>
  <si>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</si>
  <si>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</si>
  <si>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</si>
  <si>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</si>
  <si>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</si>
  <si>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</si>
  <si>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</si>
  <si>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</si>
  <si>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</si>
  <si>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</si>
  <si>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</si>
  <si>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</si>
  <si>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</si>
  <si>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</si>
  <si>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</si>
  <si>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</si>
  <si>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</si>
  <si>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</si>
  <si>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</si>
  <si>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</si>
  <si>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</si>
  <si>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</si>
  <si>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</si>
  <si>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</si>
  <si>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</si>
  <si>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</si>
  <si>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</si>
  <si>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</si>
  <si>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</si>
  <si>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</si>
  <si>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</si>
  <si>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</si>
  <si>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</si>
  <si>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</si>
  <si>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</si>
  <si>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</si>
  <si>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</si>
  <si>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</si>
  <si>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</si>
  <si>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</si>
  <si>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</si>
  <si>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</si>
  <si>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</si>
  <si>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</si>
  <si>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</si>
  <si>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</si>
  <si>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</si>
  <si>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</si>
  <si>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</si>
  <si>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</si>
  <si>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</si>
  <si>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</si>
  <si>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</si>
  <si>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</si>
  <si>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</si>
  <si>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</si>
  <si>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</si>
  <si>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</si>
  <si>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</si>
  <si>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</si>
  <si>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</si>
  <si>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</si>
  <si>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</si>
  <si>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</si>
  <si>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</si>
  <si>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</si>
  <si>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</si>
  <si>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</si>
  <si>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</si>
  <si>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</si>
  <si>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</si>
  <si>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</si>
  <si>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</si>
  <si>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</si>
  <si>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</si>
  <si>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</si>
  <si>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</si>
  <si>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</si>
  <si>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</si>
  <si>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</si>
  <si>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</si>
  <si>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</si>
  <si>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</si>
  <si>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</si>
  <si>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</si>
  <si>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</si>
  <si>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</si>
  <si>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</si>
  <si>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</si>
  <si>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</si>
  <si>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</si>
  <si>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</si>
  <si>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</si>
  <si>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</si>
  <si>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</si>
  <si>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</si>
  <si>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</si>
  <si>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</si>
  <si>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</si>
  <si>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</si>
  <si>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</si>
  <si>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</si>
  <si>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</si>
  <si>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</si>
  <si>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</si>
  <si>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</si>
  <si>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</si>
  <si>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</si>
  <si>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</si>
  <si>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</si>
  <si>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</si>
  <si>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</si>
  <si>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</si>
  <si>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</si>
  <si>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</si>
  <si>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</si>
  <si>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</si>
  <si>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</si>
  <si>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</si>
  <si>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</si>
  <si>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</si>
  <si>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</si>
  <si>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</si>
  <si>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</si>
  <si>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</si>
  <si>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</si>
  <si>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</si>
  <si>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</si>
  <si>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</si>
  <si>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</si>
  <si>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</si>
  <si>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</si>
  <si>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</si>
  <si>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</si>
  <si>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</si>
  <si>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</si>
  <si>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</si>
  <si>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</si>
  <si>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</si>
  <si>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</si>
  <si>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</si>
  <si>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</si>
  <si>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</si>
  <si>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</si>
  <si>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</si>
  <si>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</si>
  <si>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</si>
  <si>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</si>
  <si>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</si>
  <si>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</si>
  <si>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</si>
  <si>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</si>
  <si>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</si>
  <si>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</si>
  <si>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</si>
  <si>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</si>
  <si>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</si>
  <si>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</si>
  <si>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</si>
  <si>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</si>
  <si>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</si>
  <si>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</si>
  <si>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</si>
  <si>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</si>
  <si>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</si>
  <si>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</si>
  <si>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</si>
  <si>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</si>
  <si>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</si>
  <si>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</si>
  <si>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</si>
  <si>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</si>
  <si>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</si>
  <si>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</si>
  <si>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</si>
  <si>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</si>
  <si>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</si>
  <si>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</si>
  <si>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</si>
  <si>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</si>
  <si>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</si>
  <si>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</si>
  <si>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</si>
  <si>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</si>
  <si>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</si>
  <si>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</si>
  <si>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</si>
  <si>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</si>
  <si>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</si>
  <si>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</si>
  <si>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</si>
  <si>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</si>
  <si>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</si>
  <si>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</si>
  <si>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</si>
  <si>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</si>
  <si>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</si>
  <si>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</si>
  <si>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</si>
  <si>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</si>
  <si>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</si>
  <si>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</si>
  <si>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</si>
  <si>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</si>
  <si>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</si>
  <si>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</si>
  <si>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</si>
  <si>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</si>
  <si>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</si>
  <si>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</si>
  <si>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</si>
  <si>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</si>
  <si>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</si>
  <si>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</si>
  <si>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</si>
  <si>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</si>
  <si>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</si>
  <si>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</si>
  <si>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</si>
  <si>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</si>
  <si>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</si>
  <si>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</si>
  <si>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</si>
  <si>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</si>
  <si>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</si>
  <si>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</si>
  <si>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</si>
  <si>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</si>
  <si>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</si>
  <si>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</si>
  <si>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</si>
  <si>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</si>
  <si>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</si>
  <si>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</si>
  <si>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</si>
  <si>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</si>
  <si>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</si>
  <si>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</si>
  <si>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</si>
  <si>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</si>
  <si>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</si>
  <si>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</si>
  <si>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</si>
  <si>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</si>
  <si>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</si>
  <si>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</si>
  <si>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</si>
  <si>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</si>
  <si>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</si>
  <si>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</si>
  <si>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</si>
  <si>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</si>
  <si>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</si>
  <si>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</si>
  <si>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</si>
  <si>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</si>
  <si>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</si>
  <si>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</si>
  <si>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</si>
  <si>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</si>
  <si>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</si>
  <si>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</si>
  <si>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</si>
  <si>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</si>
  <si>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</si>
  <si>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</si>
  <si>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</si>
  <si>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</si>
  <si>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</si>
  <si>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</si>
  <si>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</si>
  <si>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</si>
  <si>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</si>
  <si>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</si>
  <si>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</si>
  <si>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</si>
  <si>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</si>
  <si>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</si>
  <si>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</si>
  <si>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</si>
  <si>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</si>
  <si>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</si>
  <si>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</si>
  <si>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</si>
  <si>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</si>
  <si>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</si>
  <si>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</si>
  <si>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</si>
  <si>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</si>
  <si>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</si>
  <si>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</si>
  <si>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</si>
  <si>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</si>
  <si>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</si>
  <si>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</si>
  <si>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</si>
  <si>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</si>
  <si>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</si>
  <si>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</si>
  <si>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</si>
  <si>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</si>
  <si>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</si>
  <si>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</si>
  <si>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</si>
  <si>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</si>
  <si>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</si>
  <si>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</si>
  <si>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</si>
  <si>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</si>
  <si>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</si>
  <si>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</si>
  <si>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</si>
  <si>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</si>
  <si>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</si>
  <si>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</si>
  <si>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</si>
  <si>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</si>
  <si>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</si>
  <si>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</si>
  <si>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</si>
  <si>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</si>
  <si>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</si>
  <si>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</si>
  <si>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</si>
  <si>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</si>
  <si>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</si>
  <si>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</si>
  <si>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</si>
  <si>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</si>
  <si>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</si>
  <si>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</si>
  <si>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</si>
  <si>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</si>
  <si>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</si>
  <si>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</si>
  <si>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</si>
  <si>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</si>
  <si>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</si>
  <si>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</si>
  <si>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</si>
  <si>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</si>
  <si>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</si>
  <si>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</si>
  <si>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</si>
  <si>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</si>
  <si>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</si>
  <si>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</si>
  <si>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</si>
  <si>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</si>
  <si>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</si>
  <si>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</si>
  <si>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</si>
  <si>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</si>
  <si>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</si>
  <si>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</si>
  <si>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</si>
  <si>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</si>
  <si>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</si>
  <si>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</si>
  <si>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</si>
  <si>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</si>
  <si>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</si>
  <si>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</si>
  <si>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</si>
  <si>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</si>
  <si>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</si>
  <si>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</si>
  <si>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</si>
  <si>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</si>
  <si>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</si>
  <si>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</si>
  <si>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</si>
  <si>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</si>
  <si>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</si>
  <si>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</si>
  <si>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</si>
  <si>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</si>
  <si>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</si>
  <si>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</si>
  <si>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</si>
  <si>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</si>
  <si>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</si>
  <si>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</si>
  <si>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</si>
  <si>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</si>
  <si>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</si>
  <si>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</si>
  <si>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</si>
  <si>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</si>
  <si>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</si>
  <si>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</si>
  <si>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</si>
  <si>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</si>
  <si>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</si>
  <si>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</si>
  <si>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</si>
  <si>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</si>
  <si>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</si>
  <si>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</si>
  <si>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</si>
  <si>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</si>
  <si>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</si>
  <si>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</si>
  <si>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</si>
  <si>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</si>
  <si>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</si>
  <si>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</si>
  <si>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</si>
  <si>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</si>
  <si>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</si>
  <si>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</si>
  <si>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</si>
  <si>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</si>
  <si>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</si>
  <si>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</si>
  <si>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</si>
  <si>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</si>
  <si>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</si>
  <si>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</si>
  <si>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</si>
  <si>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</si>
  <si>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</si>
  <si>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</si>
  <si>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</si>
  <si>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</si>
  <si>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</si>
  <si>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</si>
  <si>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</si>
  <si>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</si>
  <si>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</si>
  <si>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</si>
  <si>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</si>
  <si>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</si>
  <si>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</si>
  <si>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</si>
  <si>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</si>
  <si>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</si>
  <si>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</si>
  <si>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</si>
  <si>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</si>
  <si>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</si>
  <si>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</si>
  <si>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</si>
  <si>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</si>
  <si>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</si>
  <si>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</si>
  <si>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</si>
  <si>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</si>
  <si>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</si>
  <si>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</si>
  <si>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</si>
  <si>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</si>
  <si>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</si>
  <si>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</si>
  <si>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</si>
  <si>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</si>
  <si>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</si>
  <si>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</si>
  <si>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</si>
  <si>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</si>
  <si>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</si>
  <si>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</si>
  <si>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</si>
  <si>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</si>
  <si>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</si>
  <si>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</si>
  <si>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</si>
  <si>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</si>
  <si>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</si>
  <si>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</si>
  <si>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</si>
  <si>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</si>
  <si>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</si>
  <si>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</si>
  <si>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</si>
  <si>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</si>
  <si>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</si>
  <si>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</si>
  <si>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</si>
  <si>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</si>
  <si>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</si>
  <si>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</si>
  <si>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</si>
  <si>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</si>
  <si>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</si>
  <si>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</si>
  <si>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</si>
  <si>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</si>
  <si>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</si>
  <si>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</si>
  <si>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</si>
  <si>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</si>
  <si>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</si>
  <si>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</si>
  <si>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</si>
  <si>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</si>
  <si>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</si>
  <si>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</si>
  <si>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</si>
  <si>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</si>
  <si>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</si>
  <si>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</si>
  <si>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</si>
  <si>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</si>
  <si>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</si>
  <si>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</si>
  <si>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</si>
  <si>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</si>
  <si>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</si>
  <si>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</si>
  <si>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</si>
  <si>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</si>
  <si>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</si>
  <si>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</si>
  <si>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</si>
  <si>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</si>
  <si>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</si>
  <si>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</si>
  <si>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</si>
  <si>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</si>
  <si>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</si>
  <si>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</si>
  <si>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</si>
  <si>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</si>
  <si>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</si>
  <si>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</si>
  <si>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</si>
  <si>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</si>
  <si>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</si>
  <si>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</si>
  <si>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</si>
  <si>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</si>
  <si>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</si>
  <si>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</si>
  <si>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</si>
  <si>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</si>
  <si>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</si>
  <si>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</si>
  <si>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</si>
  <si>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</si>
  <si>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</si>
  <si>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</si>
  <si>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</si>
  <si>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</si>
  <si>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</si>
  <si>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</si>
  <si>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</si>
  <si>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</si>
  <si>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</si>
  <si>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</si>
  <si>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</si>
  <si>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</si>
  <si>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</si>
  <si>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</si>
  <si>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</si>
  <si>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</si>
  <si>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</si>
  <si>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</si>
  <si>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</si>
  <si>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</si>
  <si>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</si>
  <si>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</si>
  <si>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</si>
  <si>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</si>
  <si>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</si>
  <si>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</si>
  <si>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</si>
  <si>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</si>
  <si>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</si>
  <si>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</si>
  <si>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</si>
  <si>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</si>
  <si>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</si>
  <si>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</si>
  <si>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</si>
  <si>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</si>
  <si>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</si>
  <si>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</si>
  <si>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</si>
  <si>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</si>
  <si>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</si>
  <si>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</si>
  <si>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</si>
  <si>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</si>
  <si>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</si>
  <si>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</si>
  <si>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</si>
  <si>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</si>
  <si>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</si>
  <si>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</si>
  <si>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</si>
  <si>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</si>
  <si>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</si>
  <si>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</si>
  <si>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</si>
  <si>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</si>
  <si>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</si>
  <si>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</si>
  <si>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</si>
  <si>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</si>
  <si>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</si>
  <si>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</si>
  <si>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</si>
  <si>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</si>
  <si>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</si>
  <si>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</si>
  <si>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</si>
  <si>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</si>
  <si>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</si>
  <si>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</si>
  <si>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</si>
  <si>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</si>
  <si>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</si>
  <si>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</si>
  <si>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</si>
  <si>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</si>
  <si>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</si>
  <si>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</si>
  <si>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</si>
  <si>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</si>
  <si>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</si>
  <si>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</si>
  <si>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</si>
  <si>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</si>
  <si>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</si>
  <si>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</si>
  <si>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</si>
  <si>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</si>
  <si>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</si>
  <si>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</si>
  <si>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</si>
  <si>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</si>
  <si>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</si>
  <si>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</si>
  <si>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</si>
  <si>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</si>
  <si>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</si>
  <si>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</si>
  <si>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</si>
  <si>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</si>
  <si>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</si>
  <si>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</si>
  <si>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</si>
  <si>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</si>
  <si>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</si>
  <si>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</si>
  <si>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</si>
  <si>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</si>
  <si>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</si>
  <si>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</si>
  <si>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</si>
  <si>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</si>
  <si>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</si>
  <si>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</si>
  <si>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</si>
  <si>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</si>
  <si>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</si>
  <si>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</si>
  <si>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</si>
  <si>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</si>
  <si>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</si>
  <si>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</si>
  <si>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</si>
  <si>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</si>
  <si>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</si>
  <si>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</si>
  <si>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</si>
  <si>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</si>
  <si>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</si>
  <si>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</si>
  <si>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</si>
  <si>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</si>
  <si>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</si>
  <si>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</si>
  <si>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</si>
  <si>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</si>
  <si>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</si>
  <si>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</si>
  <si>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</si>
  <si>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</si>
  <si>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</si>
  <si>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</si>
  <si>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</si>
  <si>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</si>
  <si>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</si>
  <si>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</si>
  <si>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</si>
  <si>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</si>
  <si>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</si>
  <si>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</si>
  <si>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</si>
  <si>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</si>
  <si>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</si>
  <si>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</si>
  <si>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</si>
  <si>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</si>
  <si>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</si>
  <si>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</si>
  <si>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</si>
  <si>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</si>
  <si>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</si>
  <si>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</si>
  <si>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</si>
  <si>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</si>
  <si>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</si>
  <si>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</si>
  <si>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</si>
  <si>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</si>
  <si>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</si>
  <si>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</si>
  <si>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</si>
  <si>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</si>
  <si>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</si>
  <si>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</si>
  <si>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</si>
  <si>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</si>
  <si>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</si>
  <si>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</si>
  <si>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</si>
  <si>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</si>
  <si>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</si>
  <si>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</si>
  <si>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</si>
  <si>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</si>
  <si>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</si>
  <si>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</si>
  <si>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</si>
  <si>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</si>
  <si>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</si>
  <si>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</si>
  <si>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</si>
  <si>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</si>
  <si>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</si>
  <si>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</si>
  <si>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</si>
  <si>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</si>
  <si>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</si>
  <si>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</si>
  <si>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</si>
  <si>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</si>
  <si>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</si>
  <si>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</si>
  <si>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</si>
  <si>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</si>
  <si>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</si>
  <si>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</si>
  <si>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</si>
  <si>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</si>
  <si>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</si>
  <si>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</si>
  <si>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</si>
  <si>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</si>
  <si>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</si>
  <si>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</si>
  <si>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</si>
  <si>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</si>
  <si>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</si>
  <si>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</si>
  <si>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</si>
  <si>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</si>
  <si>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</si>
  <si>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</si>
  <si>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</si>
  <si>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</si>
  <si>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</si>
  <si>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</si>
  <si>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</si>
  <si>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</si>
  <si>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</si>
  <si>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</si>
  <si>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</si>
  <si>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</si>
  <si>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</si>
  <si>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</si>
  <si>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</si>
  <si>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</si>
  <si>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</si>
  <si>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</si>
  <si>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</si>
  <si>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</si>
  <si>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</si>
  <si>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</si>
  <si>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</si>
  <si>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</si>
  <si>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</si>
  <si>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</si>
  <si>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</si>
  <si>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</si>
  <si>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</si>
  <si>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</si>
  <si>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</si>
  <si>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</si>
  <si>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</si>
  <si>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</si>
  <si>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</si>
  <si>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</si>
  <si>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</si>
  <si>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</si>
  <si>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</si>
  <si>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</si>
  <si>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</si>
  <si>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</si>
  <si>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</si>
  <si>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</si>
  <si>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</si>
  <si>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</si>
  <si>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</si>
  <si>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</si>
  <si>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</si>
  <si>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</si>
  <si>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</si>
  <si>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</si>
  <si>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</si>
  <si>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</si>
  <si>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</si>
  <si>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</si>
  <si>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</si>
  <si>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</si>
  <si>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</si>
  <si>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</si>
  <si>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</si>
  <si>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</si>
  <si>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</si>
  <si>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</si>
  <si>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</si>
  <si>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</si>
  <si>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</si>
  <si>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</si>
  <si>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</si>
  <si>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</si>
  <si>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</si>
  <si>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</si>
  <si>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</si>
  <si>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</si>
  <si>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</si>
  <si>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</si>
  <si>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</si>
  <si>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</si>
  <si>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</si>
  <si>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</si>
  <si>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</si>
  <si>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</si>
  <si>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</si>
  <si>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</si>
  <si>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</si>
  <si>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</si>
  <si>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</si>
  <si>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</si>
  <si>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</si>
  <si>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</si>
  <si>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</si>
  <si>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</si>
  <si>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</si>
  <si>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</si>
  <si>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</si>
  <si>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</si>
  <si>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</si>
  <si>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</si>
  <si>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</si>
  <si>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</si>
  <si>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</si>
  <si>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</si>
  <si>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</si>
  <si>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</si>
  <si>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</si>
  <si>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</si>
  <si>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</si>
  <si>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</si>
  <si>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</si>
  <si>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</si>
  <si>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</si>
  <si>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</si>
  <si>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</si>
  <si>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</si>
  <si>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</si>
  <si>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</si>
  <si>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</si>
  <si>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</si>
  <si>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</si>
  <si>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</si>
  <si>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</si>
  <si>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</si>
  <si>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</si>
  <si>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</si>
  <si>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</si>
  <si>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</si>
  <si>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</si>
  <si>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</si>
  <si>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</si>
  <si>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</si>
  <si>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</si>
  <si>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</si>
  <si>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</si>
  <si>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</si>
  <si>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</si>
  <si>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</si>
  <si>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</si>
  <si>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</si>
  <si>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</si>
  <si>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</si>
  <si>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</si>
  <si>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</si>
  <si>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</si>
  <si>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</si>
  <si>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</si>
  <si>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</si>
  <si>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</si>
  <si>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</si>
  <si>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</si>
  <si>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</si>
  <si>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</si>
  <si>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</si>
  <si>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</si>
  <si>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</si>
  <si>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</si>
  <si>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</si>
  <si>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</si>
  <si>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</si>
  <si>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</si>
  <si>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</si>
  <si>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</si>
  <si>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</si>
  <si>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</si>
  <si>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</si>
  <si>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</si>
  <si>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</si>
  <si>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</si>
  <si>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</si>
  <si>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</si>
  <si>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</si>
  <si>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</si>
  <si>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</si>
  <si>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</si>
  <si>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</si>
  <si>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</si>
  <si>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</si>
  <si>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</si>
  <si>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</si>
  <si>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</si>
  <si>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</si>
  <si>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</si>
  <si>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</si>
  <si>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</si>
  <si>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</si>
  <si>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</si>
  <si>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</si>
  <si>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</si>
  <si>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</si>
  <si>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</si>
  <si>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</si>
  <si>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</si>
  <si>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</si>
  <si>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</si>
  <si>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</si>
  <si>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</si>
  <si>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</si>
  <si>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</si>
  <si>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</si>
  <si>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</si>
  <si>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</si>
  <si>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</si>
  <si>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</si>
  <si>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</si>
  <si>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</si>
  <si>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</si>
  <si>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</si>
  <si>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</si>
  <si>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</si>
  <si>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</si>
  <si>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</si>
  <si>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</si>
  <si>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</si>
  <si>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</si>
  <si>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</si>
  <si>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</si>
  <si>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</si>
  <si>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</si>
  <si>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</si>
  <si>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</si>
  <si>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</si>
  <si>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</si>
  <si>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</si>
  <si>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</si>
  <si>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</si>
  <si>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</si>
  <si>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</si>
  <si>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</si>
  <si>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</si>
  <si>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</si>
  <si>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</si>
  <si>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</si>
  <si>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</si>
  <si>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</si>
  <si>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</si>
  <si>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</si>
  <si>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</si>
  <si>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</si>
  <si>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</si>
  <si>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</si>
  <si>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</si>
  <si>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</si>
  <si>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</si>
  <si>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</si>
  <si>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</si>
  <si>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</si>
  <si>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</si>
  <si>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</si>
  <si>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</si>
  <si>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</si>
  <si>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</si>
  <si>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</si>
  <si>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</si>
  <si>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</si>
  <si>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</si>
  <si>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</si>
  <si>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</si>
  <si>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</si>
  <si>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</si>
  <si>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</si>
  <si>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</si>
  <si>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</si>
  <si>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</si>
  <si>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</si>
  <si>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</si>
  <si>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</si>
  <si>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</si>
  <si>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</si>
  <si>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</si>
  <si>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</si>
  <si>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</si>
  <si>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</si>
  <si>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</si>
  <si>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</si>
  <si>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</si>
  <si>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</si>
  <si>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</si>
  <si>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</si>
  <si>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</si>
  <si>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</si>
  <si>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</si>
  <si>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</si>
  <si>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</si>
  <si>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</si>
  <si>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</si>
  <si>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</si>
  <si>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</si>
  <si>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</si>
  <si>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</si>
  <si>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</si>
  <si>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</si>
  <si>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</si>
  <si>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</si>
  <si>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</si>
  <si>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</si>
  <si>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</si>
  <si>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</si>
  <si>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</si>
  <si>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</si>
  <si>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</si>
  <si>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</si>
  <si>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</si>
  <si>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</si>
  <si>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</si>
  <si>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</si>
  <si>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</si>
  <si>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</si>
  <si>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</si>
  <si>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</si>
  <si>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</si>
  <si>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</si>
  <si>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</si>
  <si>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</si>
  <si>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</si>
  <si>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</si>
  <si>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</si>
  <si>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</si>
  <si>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</si>
  <si>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</si>
  <si>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</si>
  <si>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</si>
  <si>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</si>
  <si>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</si>
  <si>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</si>
  <si>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</si>
  <si>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</si>
  <si>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</si>
  <si>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</si>
  <si>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</si>
  <si>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</si>
  <si>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</si>
  <si>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</si>
  <si>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</si>
  <si>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</si>
  <si>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</si>
  <si>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</si>
  <si>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</si>
  <si>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</si>
  <si>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</si>
  <si>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</si>
  <si>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</si>
  <si>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</si>
  <si>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</si>
  <si>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</si>
  <si>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</si>
  <si>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</si>
  <si>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</si>
  <si>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</si>
  <si>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</si>
  <si>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</si>
  <si>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</si>
  <si>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</si>
  <si>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</si>
  <si>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</si>
  <si>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</si>
  <si>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</si>
  <si>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</si>
  <si>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</si>
  <si>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</si>
  <si>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</si>
  <si>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</si>
  <si>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</si>
  <si>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</si>
  <si>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</si>
  <si>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</si>
  <si>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</si>
  <si>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</si>
  <si>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</si>
  <si>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</si>
  <si>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</si>
  <si>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</si>
  <si>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</si>
  <si>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</si>
  <si>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</si>
  <si>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</si>
  <si>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</si>
  <si>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</si>
  <si>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</si>
  <si>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</si>
  <si>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</si>
  <si>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</si>
  <si>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</si>
  <si>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</si>
  <si>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</si>
  <si>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</si>
  <si>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</si>
  <si>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</si>
  <si>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</si>
  <si>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</si>
  <si>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</si>
  <si>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</si>
  <si>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</si>
  <si>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</si>
  <si>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</si>
  <si>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</si>
  <si>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</si>
  <si>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</si>
  <si>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</si>
  <si>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</si>
  <si>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</si>
  <si>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</si>
  <si>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</si>
  <si>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</si>
  <si>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</si>
  <si>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</si>
  <si>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</si>
  <si>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</si>
  <si>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</si>
  <si>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</si>
  <si>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</si>
  <si>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</si>
  <si>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</si>
  <si>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</si>
  <si>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</si>
  <si>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</si>
  <si>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</si>
  <si>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</si>
  <si>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</si>
  <si>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</si>
  <si>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</si>
  <si>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</si>
  <si>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</si>
  <si>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</si>
  <si>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</si>
  <si>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</si>
  <si>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</si>
  <si>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</si>
  <si>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</si>
  <si>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</si>
  <si>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</si>
  <si>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</si>
  <si>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</si>
  <si>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</si>
  <si>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</si>
  <si>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</si>
  <si>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</si>
  <si>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</si>
  <si>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</si>
  <si>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</si>
  <si>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</si>
  <si>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</si>
  <si>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</si>
  <si>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</si>
  <si>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</si>
  <si>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</si>
  <si>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</si>
  <si>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</si>
  <si>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</si>
  <si>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</si>
  <si>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</si>
  <si>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</si>
  <si>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</si>
  <si>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</si>
  <si>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</si>
  <si>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</si>
  <si>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</si>
  <si>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</si>
  <si>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</si>
  <si>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</si>
  <si>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</si>
  <si>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</si>
  <si>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</si>
  <si>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</si>
  <si>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</si>
  <si>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</si>
  <si>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</si>
  <si>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</si>
  <si>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</si>
  <si>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</si>
  <si>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</si>
  <si>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</si>
  <si>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</si>
  <si>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</si>
  <si>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</si>
  <si>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</si>
  <si>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</si>
  <si>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</si>
  <si>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</si>
  <si>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</si>
  <si>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</si>
  <si>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</si>
  <si>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</si>
  <si>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</si>
  <si>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</si>
  <si>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</si>
  <si>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</si>
  <si>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</si>
  <si>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</si>
  <si>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</si>
  <si>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</si>
  <si>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</si>
  <si>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</si>
  <si>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</si>
  <si>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</si>
  <si>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</si>
  <si>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</si>
  <si>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</si>
  <si>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</si>
  <si>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</si>
  <si>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</si>
  <si>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</si>
  <si>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</si>
  <si>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</si>
  <si>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</si>
  <si>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</si>
  <si>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</si>
  <si>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</si>
  <si>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</si>
  <si>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</si>
  <si>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</si>
  <si>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</si>
  <si>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</si>
  <si>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</si>
  <si>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</si>
  <si>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</si>
  <si>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</si>
  <si>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</si>
  <si>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</si>
  <si>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</si>
  <si>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</si>
  <si>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</si>
  <si>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</si>
  <si>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</si>
  <si>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</si>
  <si>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</si>
  <si>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</si>
  <si>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</si>
  <si>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</si>
  <si>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</si>
  <si>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</si>
  <si>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</si>
  <si>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</si>
  <si>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</si>
  <si>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</si>
  <si>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</si>
  <si>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</si>
  <si>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</si>
  <si>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</si>
  <si>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</si>
  <si>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</si>
  <si>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</si>
  <si>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</si>
  <si>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</si>
  <si>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</si>
  <si>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</si>
  <si>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</si>
  <si>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</si>
  <si>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</si>
  <si>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</si>
  <si>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</si>
  <si>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</si>
  <si>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</si>
  <si>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</si>
  <si>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</si>
  <si>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</si>
  <si>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</si>
  <si>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</si>
  <si>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</si>
  <si>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</si>
  <si>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</si>
  <si>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</si>
  <si>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</si>
  <si>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</si>
  <si>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</si>
  <si>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</si>
  <si>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</si>
  <si>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</si>
  <si>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</si>
  <si>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</si>
  <si>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</si>
  <si>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</si>
  <si>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</si>
  <si>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</si>
  <si>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</si>
  <si>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</si>
  <si>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</si>
  <si>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</si>
  <si>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</si>
  <si>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</si>
  <si>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</si>
  <si>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</si>
  <si>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</si>
  <si>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</si>
  <si>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</si>
  <si>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</si>
  <si>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</si>
  <si>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</si>
  <si>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</si>
  <si>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</si>
  <si>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</si>
  <si>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</si>
  <si>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</si>
  <si>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</si>
  <si>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</si>
  <si>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</si>
  <si>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</si>
  <si>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</si>
  <si>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</si>
  <si>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</si>
  <si>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</si>
  <si>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</si>
  <si>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</si>
  <si>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</si>
  <si>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</si>
  <si>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</si>
  <si>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</si>
  <si>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</si>
  <si>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</si>
  <si>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</si>
  <si>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</si>
  <si>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</si>
  <si>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</si>
  <si>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</si>
  <si>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</si>
  <si>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</si>
  <si>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</si>
  <si>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</si>
  <si>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</si>
  <si>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</si>
  <si>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</si>
  <si>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</si>
  <si>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</si>
  <si>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</si>
  <si>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</si>
  <si>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</si>
  <si>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</si>
  <si>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</si>
  <si>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</si>
  <si>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</si>
  <si>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</si>
  <si>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</si>
  <si>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</si>
  <si>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</si>
  <si>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</si>
  <si>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</si>
  <si>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</si>
  <si>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</si>
  <si>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</si>
  <si>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</si>
  <si>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</si>
  <si>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</si>
  <si>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</si>
  <si>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</si>
  <si>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</si>
  <si>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</si>
  <si>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</si>
  <si>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</si>
  <si>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</si>
  <si>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</si>
  <si>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</si>
  <si>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</si>
  <si>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</si>
  <si>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</si>
  <si>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</si>
  <si>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</si>
  <si>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</si>
  <si>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</si>
  <si>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</si>
  <si>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</si>
  <si>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</si>
  <si>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</si>
  <si>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</si>
  <si>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</si>
  <si>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</si>
  <si>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</si>
  <si>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</si>
  <si>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</si>
  <si>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</si>
  <si>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</si>
  <si>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</si>
  <si>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</si>
  <si>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</si>
  <si>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</si>
  <si>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</si>
  <si>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</si>
  <si>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</si>
  <si>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</si>
  <si>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</si>
  <si>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</si>
  <si>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</si>
  <si>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</si>
  <si>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</si>
  <si>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</si>
  <si>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</si>
  <si>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</si>
  <si>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</si>
  <si>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</si>
  <si>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</si>
  <si>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</si>
  <si>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</si>
  <si>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</si>
  <si>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</si>
  <si>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</si>
  <si>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</si>
  <si>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</si>
  <si>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</si>
  <si>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</si>
  <si>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</si>
  <si>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</si>
  <si>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</si>
  <si>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</si>
  <si>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</si>
  <si>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</si>
  <si>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</si>
  <si>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</si>
  <si>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</si>
  <si>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</si>
  <si>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</si>
  <si>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</si>
  <si>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</si>
  <si>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</si>
  <si>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</si>
  <si>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</si>
  <si>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</si>
  <si>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</si>
  <si>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</si>
  <si>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</si>
  <si>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</si>
  <si>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</si>
  <si>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</si>
  <si>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</si>
  <si>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</si>
  <si>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</si>
  <si>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</si>
  <si>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</si>
  <si>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</si>
  <si>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</si>
  <si>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</si>
  <si>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</si>
  <si>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</si>
  <si>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</si>
  <si>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</si>
  <si>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</si>
  <si>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</si>
  <si>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</si>
  <si>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</si>
  <si>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</si>
  <si>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</si>
  <si>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</si>
  <si>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</si>
  <si>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</si>
  <si>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</si>
  <si>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</si>
  <si>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</si>
  <si>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</si>
  <si>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</si>
  <si>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</si>
  <si>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</si>
  <si>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</si>
  <si>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</si>
  <si>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</si>
  <si>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</si>
  <si>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</si>
  <si>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</si>
  <si>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</si>
  <si>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</si>
  <si>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</si>
  <si>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</si>
  <si>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</si>
  <si>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</si>
  <si>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</si>
  <si>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</si>
  <si>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</si>
  <si>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</si>
  <si>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</si>
  <si>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</si>
  <si>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</si>
  <si>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</si>
  <si>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</si>
  <si>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</si>
  <si>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</si>
  <si>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</si>
  <si>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</si>
  <si>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</si>
  <si>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</si>
  <si>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</si>
  <si>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</si>
  <si>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</si>
  <si>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</si>
  <si>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</si>
  <si>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</si>
  <si>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</si>
  <si>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</si>
  <si>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</si>
  <si>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</si>
  <si>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</si>
  <si>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</si>
  <si>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</si>
  <si>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</si>
  <si>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</si>
  <si>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</si>
  <si>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</si>
  <si>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</si>
  <si>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</si>
  <si>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</si>
  <si>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</si>
  <si>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</si>
  <si>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</si>
  <si>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</si>
  <si>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</si>
  <si>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</si>
  <si>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</si>
  <si>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</si>
  <si>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</si>
  <si>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</si>
  <si>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</si>
  <si>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</si>
  <si>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</si>
  <si>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</si>
  <si>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</si>
  <si>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</si>
  <si>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</si>
  <si>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</si>
  <si>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</si>
  <si>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</si>
  <si>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</si>
  <si>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</si>
  <si>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</si>
  <si>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</si>
  <si>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</si>
  <si>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</si>
  <si>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</si>
  <si>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</si>
  <si>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</si>
  <si>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</si>
  <si>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</si>
  <si>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</si>
  <si>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</si>
  <si>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</si>
  <si>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</si>
  <si>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</si>
  <si>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</si>
  <si>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</si>
  <si>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</si>
  <si>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</si>
  <si>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</si>
  <si>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</si>
  <si>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</si>
  <si>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</si>
  <si>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</si>
  <si>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</si>
  <si>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</si>
  <si>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</si>
  <si>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</si>
  <si>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</si>
  <si>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</si>
  <si>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</si>
  <si>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</si>
  <si>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</si>
  <si>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</si>
  <si>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</si>
  <si>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</si>
  <si>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</si>
  <si>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</si>
  <si>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</si>
  <si>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</si>
  <si>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</si>
  <si>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</si>
  <si>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</si>
  <si>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</si>
  <si>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</si>
  <si>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</si>
  <si>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</si>
  <si>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</si>
  <si>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</si>
  <si>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</si>
  <si>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</si>
  <si>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</si>
  <si>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</si>
  <si>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</si>
  <si>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</si>
  <si>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</si>
  <si>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</si>
  <si>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</si>
  <si>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</si>
  <si>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</si>
  <si>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</si>
  <si>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</si>
  <si>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</si>
  <si>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</si>
  <si>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</si>
  <si>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</si>
  <si>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</si>
  <si>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</si>
  <si>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</si>
  <si>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</si>
  <si>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</si>
  <si>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</si>
  <si>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</si>
  <si>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</si>
  <si>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</si>
  <si>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</si>
  <si>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</si>
  <si>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</si>
  <si>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</si>
  <si>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</si>
  <si>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</si>
  <si>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</si>
  <si>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</si>
  <si>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</si>
  <si>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</si>
  <si>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</si>
  <si>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</si>
  <si>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</si>
  <si>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</si>
  <si>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</si>
  <si>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</si>
  <si>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</si>
  <si>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</si>
  <si>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</si>
  <si>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</si>
  <si>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</si>
  <si>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</si>
  <si>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</si>
  <si>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</si>
  <si>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</si>
  <si>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</si>
  <si>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</si>
  <si>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</si>
  <si>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</si>
  <si>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</si>
  <si>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</si>
  <si>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</si>
  <si>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</si>
  <si>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</si>
  <si>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</si>
  <si>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</si>
  <si>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</si>
  <si>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</si>
  <si>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</si>
  <si>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</si>
  <si>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</si>
  <si>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</si>
  <si>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</si>
  <si>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</si>
  <si>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</si>
  <si>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</si>
  <si>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</si>
  <si>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</si>
  <si>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</si>
  <si>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</si>
  <si>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</si>
  <si>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</si>
  <si>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</si>
  <si>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</si>
  <si>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</si>
  <si>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</si>
  <si>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</si>
  <si>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</si>
  <si>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</si>
  <si>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</si>
  <si>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</si>
  <si>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</si>
  <si>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</si>
  <si>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</si>
  <si>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</si>
  <si>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</si>
  <si>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</si>
  <si>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</si>
  <si>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</si>
  <si>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</si>
  <si>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</si>
  <si>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</si>
  <si>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</si>
  <si>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</si>
  <si>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</si>
  <si>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</si>
  <si>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</si>
  <si>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</si>
  <si>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</si>
  <si>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</si>
  <si>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</si>
  <si>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</si>
  <si>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</si>
  <si>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</si>
  <si>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</si>
  <si>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</si>
  <si>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</si>
  <si>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</si>
  <si>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</si>
  <si>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</si>
  <si>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</si>
  <si>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</si>
  <si>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</si>
  <si>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</si>
  <si>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</si>
  <si>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</si>
  <si>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</si>
  <si>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</si>
  <si>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</si>
  <si>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</si>
  <si>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</si>
  <si>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</si>
  <si>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</si>
  <si>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</si>
  <si>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</si>
  <si>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</si>
  <si>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</si>
  <si>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</si>
  <si>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</si>
  <si>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</si>
  <si>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</si>
  <si>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</si>
  <si>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</si>
  <si>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</si>
  <si>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</si>
  <si>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</si>
  <si>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</si>
  <si>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</si>
  <si>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</si>
  <si>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</si>
  <si>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</si>
  <si>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</si>
  <si>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</si>
  <si>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</si>
  <si>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</si>
  <si>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</si>
  <si>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</si>
  <si>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</si>
  <si>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</si>
  <si>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</si>
  <si>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</si>
  <si>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</si>
  <si>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</si>
  <si>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</si>
  <si>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</si>
  <si>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</si>
  <si>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</si>
  <si>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</si>
  <si>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</si>
  <si>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</si>
  <si>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</si>
  <si>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</si>
  <si>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</si>
  <si>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</si>
  <si>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</si>
  <si>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</si>
  <si>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</si>
  <si>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</si>
  <si>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</si>
  <si>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</si>
  <si>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</si>
  <si>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</si>
  <si>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</si>
  <si>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</si>
  <si>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</si>
  <si>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</si>
  <si>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</si>
  <si>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</si>
  <si>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</si>
  <si>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</si>
  <si>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</si>
  <si>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</si>
  <si>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</si>
  <si>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</si>
  <si>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</si>
  <si>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</si>
  <si>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</si>
  <si>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</si>
  <si>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</si>
  <si>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</si>
  <si>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</si>
  <si>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</si>
  <si>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</si>
  <si>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</si>
  <si>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</si>
  <si>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</si>
  <si>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</si>
  <si>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</si>
  <si>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</si>
  <si>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</si>
  <si>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</si>
  <si>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</si>
  <si>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</si>
  <si>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</si>
  <si>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</si>
  <si>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</si>
  <si>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</si>
  <si>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</si>
  <si>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</si>
  <si>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</si>
  <si>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</si>
  <si>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</si>
  <si>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</si>
  <si>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</si>
  <si>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</si>
  <si>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</si>
  <si>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</si>
  <si>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</si>
  <si>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</si>
  <si>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</si>
  <si>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</si>
  <si>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</si>
  <si>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</si>
  <si>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</si>
  <si>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</si>
  <si>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</si>
  <si>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</si>
  <si>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</si>
  <si>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</si>
  <si>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</si>
  <si>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</si>
  <si>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</si>
  <si>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</si>
  <si>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</si>
  <si>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</si>
  <si>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</si>
  <si>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</si>
  <si>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</si>
  <si>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</si>
  <si>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</si>
  <si>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</si>
  <si>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</si>
  <si>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</si>
  <si>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</si>
  <si>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</si>
  <si>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</si>
  <si>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</si>
  <si>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</si>
  <si>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</si>
  <si>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</si>
  <si>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</si>
  <si>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</si>
  <si>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</si>
  <si>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</si>
  <si>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</si>
  <si>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</si>
  <si>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</si>
  <si>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</si>
  <si>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</si>
  <si>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</si>
  <si>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</si>
  <si>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</si>
  <si>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</si>
  <si>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</si>
  <si>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</si>
  <si>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</si>
  <si>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</si>
  <si>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</si>
  <si>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</si>
  <si>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</si>
  <si>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</si>
  <si>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</si>
  <si>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</si>
  <si>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</si>
  <si>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</si>
  <si>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</si>
  <si>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</si>
  <si>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</si>
  <si>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</si>
  <si>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</si>
  <si>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</si>
  <si>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</si>
  <si>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</si>
  <si>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</si>
  <si>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</si>
  <si>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</si>
  <si>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</si>
  <si>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</si>
  <si>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</si>
  <si>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</si>
  <si>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</si>
  <si>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</si>
  <si>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</si>
  <si>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</si>
  <si>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</si>
  <si>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</si>
  <si>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</si>
  <si>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</si>
  <si>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</si>
  <si>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</si>
  <si>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</si>
  <si>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</si>
  <si>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</si>
  <si>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</si>
  <si>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</si>
  <si>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</si>
  <si>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</si>
  <si>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</si>
  <si>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</si>
  <si>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</si>
  <si>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</si>
  <si>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</si>
  <si>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</si>
  <si>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</si>
  <si>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</si>
  <si>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</si>
  <si>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</si>
  <si>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</si>
  <si>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</si>
  <si>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</si>
  <si>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</si>
  <si>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</si>
  <si>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</si>
  <si>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</si>
  <si>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</si>
  <si>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</si>
  <si>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</si>
  <si>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</si>
  <si>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</si>
  <si>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</si>
  <si>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</si>
  <si>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</si>
  <si>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</si>
  <si>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</si>
  <si>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</si>
  <si>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</si>
  <si>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</si>
  <si>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</si>
  <si>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</si>
  <si>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</si>
  <si>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</si>
  <si>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</si>
  <si>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</si>
  <si>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</si>
  <si>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</si>
  <si>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</si>
  <si>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</si>
  <si>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</si>
  <si>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</si>
  <si>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</si>
  <si>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</si>
  <si>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</si>
  <si>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</si>
  <si>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</si>
  <si>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</si>
  <si>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</si>
  <si>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</si>
  <si>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</si>
  <si>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</si>
  <si>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</si>
  <si>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</si>
  <si>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</si>
  <si>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</si>
  <si>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</si>
  <si>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</si>
  <si>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</si>
  <si>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</si>
  <si>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</si>
  <si>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</si>
  <si>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</si>
  <si>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</si>
  <si>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</si>
  <si>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</si>
  <si>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</si>
  <si>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</si>
  <si>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</si>
  <si>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</si>
  <si>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</si>
  <si>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</si>
  <si>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</si>
  <si>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</si>
  <si>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</si>
  <si>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</si>
  <si>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</si>
  <si>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</si>
  <si>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</si>
  <si>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</si>
  <si>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</si>
  <si>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</si>
  <si>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</si>
  <si>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</si>
  <si>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</si>
  <si>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</si>
  <si>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</si>
  <si>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</si>
  <si>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</si>
  <si>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</si>
  <si>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</si>
  <si>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</si>
  <si>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</si>
  <si>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</si>
  <si>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</si>
  <si>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</si>
  <si>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</si>
  <si>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</si>
  <si>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</si>
  <si>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</si>
  <si>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</si>
  <si>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</si>
  <si>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</si>
  <si>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</si>
  <si>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</si>
  <si>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</si>
  <si>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</si>
  <si>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</si>
  <si>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</si>
  <si>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</si>
  <si>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</si>
  <si>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</si>
  <si>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</si>
  <si>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</si>
  <si>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</si>
  <si>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</si>
  <si>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</si>
  <si>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</si>
  <si>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</si>
  <si>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</si>
  <si>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</si>
  <si>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</si>
  <si>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</si>
  <si>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</si>
  <si>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</si>
  <si>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</si>
  <si>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</si>
  <si>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</si>
  <si>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</si>
  <si>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</si>
  <si>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</si>
  <si>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</si>
  <si>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</si>
  <si>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</si>
  <si>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</si>
  <si>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</si>
  <si>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</si>
  <si>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</si>
  <si>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</si>
  <si>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</si>
  <si>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</si>
  <si>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</si>
  <si>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</si>
  <si>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</si>
  <si>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</si>
  <si>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</si>
  <si>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</si>
  <si>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</si>
  <si>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</si>
  <si>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</si>
  <si>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</si>
  <si>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</si>
  <si>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</si>
  <si>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</si>
  <si>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</si>
  <si>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</si>
  <si>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</si>
  <si>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</si>
  <si>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</si>
  <si>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</si>
  <si>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</si>
  <si>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</si>
  <si>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</si>
  <si>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</si>
  <si>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</si>
  <si>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</si>
  <si>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</si>
  <si>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</si>
  <si>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</si>
  <si>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</si>
  <si>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</si>
  <si>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</si>
  <si>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</si>
  <si>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</si>
  <si>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</si>
  <si>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</si>
  <si>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</si>
  <si>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</si>
  <si>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</si>
  <si>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</si>
  <si>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</si>
  <si>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</si>
  <si>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</si>
  <si>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</si>
  <si>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</si>
  <si>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</si>
  <si>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</si>
  <si>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</si>
  <si>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</si>
  <si>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</si>
  <si>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</si>
  <si>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</si>
  <si>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</si>
  <si>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</si>
  <si>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</si>
  <si>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</si>
  <si>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</si>
  <si>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</si>
  <si>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</si>
  <si>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</si>
  <si>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</si>
  <si>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</si>
  <si>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</si>
  <si>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</si>
  <si>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</si>
  <si>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</si>
  <si>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</si>
  <si>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</si>
  <si>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</si>
  <si>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</si>
  <si>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</si>
  <si>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</si>
  <si>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</si>
  <si>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</si>
  <si>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</si>
  <si>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</si>
  <si>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</si>
  <si>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</si>
  <si>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</si>
  <si>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</si>
  <si>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</si>
  <si>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</si>
  <si>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</si>
  <si>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</si>
  <si>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</si>
  <si>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</si>
  <si>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</si>
  <si>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</si>
  <si>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</si>
  <si>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</si>
  <si>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</si>
  <si>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</si>
  <si>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</si>
  <si>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</si>
  <si>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</si>
  <si>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</si>
  <si>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</si>
  <si>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</si>
  <si>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</si>
  <si>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</si>
  <si>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</si>
  <si>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</si>
  <si>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</si>
  <si>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</si>
  <si>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</si>
  <si>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</si>
  <si>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</si>
  <si>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</si>
  <si>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</si>
  <si>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</si>
  <si>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</si>
  <si>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</si>
  <si>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</si>
  <si>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</si>
  <si>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</si>
  <si>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</si>
  <si>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</si>
  <si>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</si>
  <si>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</si>
  <si>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</si>
  <si>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</si>
  <si>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</si>
  <si>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</si>
  <si>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</si>
  <si>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</si>
  <si>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</si>
  <si>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</si>
  <si>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</si>
  <si>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</si>
  <si>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</si>
  <si>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</si>
  <si>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</si>
  <si>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</si>
  <si>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</si>
  <si>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</si>
  <si>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</si>
  <si>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</si>
  <si>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</si>
  <si>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</si>
  <si>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</si>
  <si>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</si>
  <si>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</si>
  <si>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</si>
  <si>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</si>
  <si>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</si>
  <si>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</si>
  <si>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</si>
  <si>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</si>
  <si>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</si>
  <si>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</si>
  <si>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</si>
  <si>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</si>
  <si>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</si>
  <si>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</si>
  <si>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</si>
  <si>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</si>
  <si>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</si>
  <si>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</si>
  <si>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</si>
  <si>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</si>
  <si>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</si>
  <si>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</si>
  <si>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</si>
  <si>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</si>
  <si>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</si>
  <si>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</si>
  <si>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</si>
  <si>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</si>
  <si>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</si>
  <si>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</si>
  <si>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</si>
  <si>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</si>
  <si>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</si>
  <si>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</si>
  <si>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</si>
  <si>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</si>
  <si>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</si>
  <si>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</si>
  <si>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</si>
  <si>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</si>
  <si>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</si>
  <si>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</si>
  <si>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</si>
  <si>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</si>
  <si>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</si>
  <si>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</si>
  <si>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</si>
  <si>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</si>
  <si>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</si>
  <si>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</si>
  <si>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</si>
  <si>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</si>
  <si>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</si>
  <si>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</si>
  <si>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</si>
  <si>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</si>
  <si>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</si>
  <si>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</si>
  <si>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</si>
  <si>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</si>
  <si>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</si>
  <si>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</si>
  <si>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</si>
  <si>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</si>
  <si>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</si>
  <si>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</si>
  <si>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</si>
  <si>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</si>
  <si>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</si>
  <si>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</si>
  <si>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</si>
  <si>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</si>
  <si>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</si>
  <si>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</si>
  <si>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</si>
  <si>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</si>
  <si>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</si>
  <si>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</si>
  <si>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</si>
  <si>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</si>
  <si>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</si>
  <si>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</si>
  <si>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</si>
  <si>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</si>
  <si>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</si>
  <si>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</si>
  <si>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</si>
  <si>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</si>
  <si>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</si>
  <si>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</si>
  <si>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</si>
  <si>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</si>
  <si>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</si>
  <si>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</si>
  <si>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</si>
  <si>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</si>
  <si>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</si>
  <si>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</si>
  <si>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</si>
  <si>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</si>
  <si>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</si>
  <si>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</si>
  <si>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</si>
  <si>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</si>
  <si>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</si>
  <si>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</si>
  <si>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</si>
  <si>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</si>
  <si>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</si>
  <si>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</si>
  <si>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</si>
  <si>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</si>
  <si>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</si>
  <si>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</si>
  <si>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</si>
  <si>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</si>
  <si>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</si>
  <si>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</si>
  <si>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</si>
  <si>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</si>
  <si>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</si>
  <si>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</si>
  <si>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</si>
  <si>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</si>
  <si>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</si>
  <si>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</si>
  <si>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</si>
  <si>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</si>
  <si>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</si>
  <si>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</si>
  <si>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</si>
  <si>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</si>
  <si>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</si>
  <si>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</si>
  <si>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</si>
  <si>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</si>
  <si>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</si>
  <si>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</si>
  <si>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</si>
  <si>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</si>
  <si>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</si>
  <si>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</si>
  <si>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</si>
  <si>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</si>
  <si>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</si>
  <si>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</si>
  <si>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</si>
  <si>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</si>
  <si>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</si>
  <si>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</si>
  <si>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</si>
  <si>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</si>
  <si>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</si>
  <si>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</si>
  <si>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</si>
  <si>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</si>
  <si>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</si>
  <si>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</si>
  <si>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</si>
  <si>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</si>
  <si>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</si>
  <si>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</si>
  <si>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</si>
  <si>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</si>
  <si>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</si>
  <si>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</si>
  <si>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</si>
  <si>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</si>
  <si>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</si>
  <si>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</si>
  <si>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</si>
  <si>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</si>
  <si>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</si>
  <si>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</si>
  <si>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</si>
  <si>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</si>
  <si>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</si>
  <si>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</si>
  <si>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</si>
  <si>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</si>
  <si>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</si>
  <si>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</si>
  <si>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</si>
  <si>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</si>
  <si>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</si>
  <si>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</si>
  <si>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</si>
  <si>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</si>
  <si>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</si>
  <si>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</si>
  <si>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</si>
  <si>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</si>
  <si>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</si>
  <si>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</si>
  <si>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</si>
  <si>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</si>
  <si>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</si>
  <si>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</si>
  <si>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</si>
  <si>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</si>
  <si>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</si>
  <si>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</si>
  <si>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</si>
  <si>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</si>
  <si>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</si>
  <si>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</si>
  <si>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</si>
  <si>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</si>
  <si>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</si>
  <si>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</si>
  <si>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</si>
  <si>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</si>
  <si>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</si>
  <si>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</si>
  <si>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</si>
  <si>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</si>
  <si>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</si>
  <si>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</si>
  <si>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</si>
  <si>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</si>
  <si>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</si>
  <si>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</si>
  <si>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</si>
  <si>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</si>
  <si>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</si>
  <si>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</si>
  <si>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</si>
  <si>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</si>
  <si>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</si>
  <si>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</si>
  <si>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</si>
  <si>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</si>
  <si>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</si>
  <si>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</si>
  <si>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</si>
  <si>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</si>
  <si>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</si>
  <si>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</si>
  <si>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</si>
  <si>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</si>
  <si>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</si>
  <si>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</si>
  <si>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</si>
  <si>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</si>
  <si>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</si>
  <si>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</si>
  <si>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</si>
  <si>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</si>
  <si>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</si>
  <si>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</si>
  <si>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</si>
  <si>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</si>
  <si>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</si>
  <si>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</si>
  <si>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</si>
  <si>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</si>
  <si>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</si>
  <si>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</si>
  <si>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</si>
  <si>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</si>
  <si>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</si>
  <si>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</si>
  <si>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</si>
  <si>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</si>
  <si>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</si>
  <si>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</si>
  <si>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</si>
  <si>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</si>
  <si>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</si>
  <si>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</si>
  <si>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</si>
  <si>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</si>
  <si>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</si>
  <si>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</si>
  <si>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</si>
  <si>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</si>
  <si>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</si>
  <si>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</si>
  <si>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</si>
  <si>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</si>
  <si>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</si>
  <si>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</si>
  <si>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</si>
  <si>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</si>
  <si>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</si>
  <si>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</si>
  <si>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</si>
  <si>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</si>
  <si>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</si>
  <si>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</si>
  <si>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</si>
  <si>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</si>
  <si>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</si>
  <si>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</si>
  <si>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</si>
  <si>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</si>
  <si>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</si>
  <si>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</si>
  <si>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</si>
  <si>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</si>
  <si>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</si>
  <si>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</si>
  <si>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</si>
  <si>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</si>
  <si>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</si>
  <si>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</si>
  <si>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</si>
  <si>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</si>
  <si>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</si>
  <si>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</si>
  <si>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</si>
  <si>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</si>
  <si>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</si>
  <si>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</si>
  <si>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</si>
  <si>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</si>
  <si>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</si>
  <si>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</si>
  <si>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</si>
  <si>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</si>
  <si>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</si>
  <si>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</si>
  <si>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</si>
  <si>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</si>
  <si>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</si>
  <si>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</si>
  <si>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</si>
  <si>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</si>
  <si>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</si>
  <si>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</si>
  <si>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</si>
  <si>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</si>
  <si>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</si>
  <si>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</si>
  <si>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</si>
  <si>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</si>
  <si>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</si>
  <si>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</si>
  <si>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</si>
  <si>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</si>
  <si>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</si>
  <si>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</si>
  <si>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</si>
  <si>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</si>
  <si>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</si>
  <si>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</si>
  <si>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</si>
  <si>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</si>
  <si>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</si>
  <si>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</si>
  <si>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</si>
  <si>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</si>
  <si>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</si>
  <si>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</si>
  <si>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</si>
  <si>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</si>
  <si>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</si>
  <si>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</si>
  <si>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</si>
  <si>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</si>
  <si>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</si>
  <si>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</si>
  <si>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</si>
  <si>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</si>
  <si>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</si>
  <si>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</si>
  <si>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</si>
  <si>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</si>
  <si>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</si>
  <si>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</si>
  <si>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</si>
  <si>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</si>
  <si>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</si>
  <si>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</si>
  <si>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</si>
  <si>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</si>
  <si>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</si>
  <si>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</si>
  <si>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</si>
  <si>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</si>
  <si>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</si>
  <si>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</si>
  <si>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</si>
  <si>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</si>
  <si>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</si>
  <si>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</si>
  <si>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</si>
  <si>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</si>
  <si>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</si>
  <si>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</si>
  <si>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</si>
  <si>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</si>
  <si>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</si>
  <si>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</si>
  <si>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</si>
  <si>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</si>
  <si>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</si>
  <si>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</si>
  <si>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</si>
  <si>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</si>
  <si>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</si>
  <si>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</si>
  <si>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</si>
  <si>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</si>
  <si>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</si>
  <si>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</si>
  <si>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</si>
  <si>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</si>
  <si>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</si>
  <si>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</si>
  <si>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</si>
  <si>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</si>
  <si>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</si>
  <si>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</si>
  <si>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</si>
  <si>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</si>
  <si>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</si>
  <si>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</si>
  <si>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</si>
  <si>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</si>
  <si>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</si>
  <si>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</si>
  <si>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</si>
  <si>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</si>
  <si>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</si>
  <si>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</si>
  <si>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</si>
  <si>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</si>
  <si>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</si>
  <si>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</si>
  <si>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</si>
  <si>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</si>
  <si>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</si>
  <si>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</si>
  <si>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</si>
  <si>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</si>
  <si>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</si>
  <si>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</si>
  <si>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</si>
  <si>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</si>
  <si>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</si>
  <si>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</si>
  <si>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</si>
  <si>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</si>
  <si>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</si>
  <si>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</si>
  <si>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</si>
  <si>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</si>
  <si>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</si>
  <si>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</si>
  <si>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</si>
  <si>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</si>
  <si>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</si>
  <si>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</si>
  <si>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</si>
  <si>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</si>
  <si>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</si>
  <si>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</si>
  <si>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</si>
  <si>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</si>
  <si>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</si>
  <si>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</si>
  <si>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</si>
  <si>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</si>
  <si>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</si>
  <si>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</si>
  <si>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</si>
  <si>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</si>
  <si>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</si>
  <si>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</si>
  <si>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</si>
  <si>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</si>
  <si>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</si>
  <si>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</si>
  <si>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</si>
  <si>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</si>
  <si>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</si>
  <si>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</si>
  <si>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</si>
  <si>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</si>
  <si>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</si>
  <si>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</si>
  <si>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</si>
  <si>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</si>
  <si>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</si>
  <si>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</si>
  <si>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</si>
  <si>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</si>
  <si>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</si>
  <si>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</si>
  <si>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</si>
  <si>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</si>
  <si>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</si>
  <si>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</si>
  <si>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</si>
  <si>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</si>
  <si>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</si>
  <si>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</si>
  <si>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</si>
  <si>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</si>
  <si>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</si>
  <si>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</si>
  <si>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</si>
  <si>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</si>
  <si>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</si>
  <si>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</si>
  <si>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</si>
  <si>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</si>
  <si>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</si>
  <si>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</si>
  <si>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</si>
  <si>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</si>
  <si>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</si>
  <si>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</si>
  <si>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</si>
  <si>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</si>
  <si>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</si>
  <si>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</si>
  <si>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</si>
  <si>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</si>
  <si>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</si>
  <si>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</si>
  <si>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</si>
  <si>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</si>
  <si>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</si>
  <si>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</si>
  <si>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</si>
  <si>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</si>
  <si>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</si>
  <si>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</si>
  <si>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</si>
  <si>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</si>
  <si>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</si>
  <si>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</si>
  <si>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</si>
  <si>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</si>
  <si>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</si>
  <si>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</si>
  <si>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</si>
  <si>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</si>
  <si>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</si>
  <si>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</si>
  <si>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</si>
  <si>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</si>
  <si>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</si>
  <si>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</si>
  <si>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</si>
  <si>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</si>
  <si>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</si>
  <si>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</si>
  <si>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</si>
  <si>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</si>
  <si>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</si>
  <si>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</si>
  <si>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</si>
  <si>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</si>
  <si>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</si>
  <si>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</si>
  <si>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</si>
  <si>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</si>
  <si>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</si>
  <si>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</si>
  <si>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</si>
  <si>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</si>
  <si>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</si>
  <si>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</si>
  <si>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</si>
  <si>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</si>
  <si>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</si>
  <si>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</si>
  <si>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</si>
  <si>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</si>
  <si>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</si>
  <si>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</si>
  <si>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</si>
  <si>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</si>
  <si>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</si>
  <si>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</si>
  <si>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</si>
  <si>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</si>
  <si>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</si>
  <si>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</si>
  <si>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</si>
  <si>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</si>
  <si>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</si>
  <si>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</si>
  <si>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</si>
  <si>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</si>
  <si>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</si>
  <si>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</si>
  <si>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</si>
  <si>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</si>
  <si>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</si>
  <si>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</si>
  <si>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</si>
  <si>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</si>
  <si>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</si>
  <si>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</si>
  <si>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</si>
  <si>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</si>
  <si>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</si>
  <si>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</si>
  <si>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</si>
  <si>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</si>
  <si>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</si>
  <si>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</si>
  <si>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</si>
  <si>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</si>
  <si>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</si>
  <si>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</si>
  <si>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</si>
  <si>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</si>
  <si>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</si>
  <si>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</si>
  <si>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</si>
  <si>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</si>
  <si>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</si>
  <si>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</si>
  <si>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</si>
  <si>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</si>
  <si>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</si>
  <si>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</si>
  <si>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</si>
  <si>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</si>
  <si>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</si>
  <si>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</si>
  <si>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</si>
  <si>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</si>
  <si>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</si>
  <si>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</si>
  <si>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</si>
  <si>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</si>
  <si>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</si>
  <si>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</si>
  <si>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</si>
  <si>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</si>
  <si>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</si>
  <si>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</si>
  <si>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</si>
  <si>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</si>
  <si>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</si>
  <si>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</si>
  <si>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</si>
  <si>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</si>
  <si>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</si>
  <si>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</si>
  <si>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</si>
  <si>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</si>
  <si>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</si>
  <si>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</si>
  <si>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</si>
  <si>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</si>
  <si>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</si>
  <si>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</si>
  <si>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</si>
  <si>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</si>
  <si>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</si>
  <si>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</si>
  <si>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</si>
  <si>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</si>
  <si>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</si>
  <si>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</si>
  <si>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</si>
  <si>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</si>
  <si>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</si>
  <si>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</si>
  <si>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</si>
  <si>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</si>
  <si>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</si>
  <si>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</si>
  <si>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</si>
  <si>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</si>
  <si>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</si>
  <si>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</si>
  <si>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</si>
  <si>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</si>
  <si>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</si>
  <si>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</si>
  <si>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</si>
  <si>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</si>
  <si>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</si>
  <si>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</si>
  <si>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</si>
  <si>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</si>
  <si>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</si>
  <si>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</si>
  <si>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</si>
  <si>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</si>
  <si>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</si>
  <si>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</si>
  <si>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</si>
  <si>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</si>
  <si>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</si>
  <si>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</si>
  <si>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</si>
  <si>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</si>
  <si>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</si>
  <si>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</si>
  <si>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</si>
  <si>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</si>
  <si>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</si>
  <si>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</si>
  <si>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</si>
  <si>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</si>
  <si>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</si>
  <si>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</si>
  <si>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</si>
  <si>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</si>
  <si>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</si>
  <si>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</si>
  <si>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</si>
  <si>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</si>
  <si>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</si>
  <si>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</si>
  <si>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</si>
  <si>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</si>
  <si>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</si>
  <si>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</si>
  <si>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</si>
  <si>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</si>
  <si>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</si>
  <si>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</si>
  <si>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</si>
  <si>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</si>
  <si>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</si>
  <si>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</si>
  <si>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</si>
  <si>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</si>
  <si>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</si>
  <si>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</si>
  <si>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</si>
  <si>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</si>
  <si>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</si>
  <si>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</si>
  <si>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</si>
  <si>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</si>
  <si>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</si>
  <si>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</si>
  <si>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</si>
  <si>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</si>
  <si>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</si>
  <si>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</si>
  <si>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</si>
  <si>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</si>
  <si>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</si>
  <si>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</si>
  <si>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</si>
  <si>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</si>
  <si>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</si>
  <si>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</si>
  <si>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</si>
  <si>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</si>
  <si>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</si>
  <si>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</si>
  <si>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</si>
  <si>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</si>
  <si>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</si>
  <si>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</si>
  <si>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</si>
  <si>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</si>
  <si>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</si>
  <si>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</si>
  <si>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</si>
  <si>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</si>
  <si>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</si>
  <si>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</si>
  <si>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</si>
  <si>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</si>
  <si>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</si>
  <si>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</si>
  <si>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</si>
  <si>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</si>
  <si>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</si>
  <si>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</si>
  <si>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</si>
  <si>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</si>
  <si>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</si>
  <si>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</si>
  <si>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</si>
  <si>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</si>
  <si>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</si>
  <si>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</si>
  <si>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</si>
  <si>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</si>
  <si>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</si>
  <si>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</si>
  <si>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</si>
  <si>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</si>
  <si>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</si>
  <si>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</si>
  <si>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</si>
  <si>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</si>
  <si>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</si>
  <si>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</si>
  <si>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</si>
  <si>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</si>
  <si>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</si>
  <si>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</si>
  <si>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</si>
  <si>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</si>
  <si>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</si>
  <si>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</si>
  <si>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</si>
  <si>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</si>
  <si>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</si>
  <si>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</si>
  <si>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</si>
  <si>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</si>
  <si>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</si>
  <si>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</si>
  <si>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</si>
  <si>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</si>
  <si>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</si>
  <si>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</si>
  <si>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</si>
  <si>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</si>
  <si>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</si>
  <si>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</si>
  <si>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</si>
  <si>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</si>
  <si>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</si>
  <si>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</si>
  <si>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</si>
  <si>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</si>
  <si>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</si>
  <si>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</si>
  <si>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</si>
  <si>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</si>
  <si>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</si>
  <si>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</si>
  <si>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</si>
  <si>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</si>
  <si>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</si>
  <si>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</si>
  <si>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</si>
  <si>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</si>
  <si>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</si>
  <si>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</si>
  <si>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</si>
  <si>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</si>
  <si>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</si>
  <si>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</si>
  <si>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</si>
  <si>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</si>
  <si>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</si>
  <si>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</si>
  <si>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</si>
  <si>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</si>
  <si>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</si>
  <si>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</si>
  <si>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</si>
  <si>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</si>
  <si>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</si>
  <si>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</si>
  <si>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</si>
  <si>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</si>
  <si>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</si>
  <si>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</si>
  <si>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</si>
  <si>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</si>
  <si>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</si>
  <si>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</si>
  <si>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</si>
  <si>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</si>
  <si>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</si>
  <si>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</si>
  <si>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</si>
  <si>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</si>
  <si>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</si>
  <si>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</si>
  <si>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</si>
  <si>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</si>
  <si>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</si>
  <si>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</si>
  <si>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</si>
  <si>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</si>
  <si>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</si>
  <si>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</si>
  <si>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</si>
  <si>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</si>
  <si>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</si>
  <si>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</si>
  <si>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</si>
  <si>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</si>
  <si>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</si>
  <si>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</si>
  <si>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</si>
  <si>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</si>
  <si>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</si>
  <si>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</si>
  <si>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</si>
  <si>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</si>
  <si>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</si>
  <si>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</si>
  <si>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</si>
  <si>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</si>
  <si>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</si>
  <si>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</si>
  <si>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</si>
  <si>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</si>
  <si>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</si>
  <si>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</si>
  <si>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</si>
  <si>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</si>
  <si>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</si>
  <si>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</si>
  <si>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</si>
  <si>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</si>
  <si>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</si>
  <si>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</si>
  <si>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</si>
  <si>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</si>
  <si>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</si>
  <si>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</si>
  <si>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</si>
  <si>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</si>
  <si>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</si>
  <si>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</si>
  <si>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</si>
  <si>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</si>
  <si>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</si>
  <si>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</si>
  <si>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</si>
  <si>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</si>
  <si>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</si>
  <si>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</si>
  <si>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</si>
  <si>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</si>
  <si>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</si>
  <si>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</si>
  <si>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</si>
  <si>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</si>
  <si>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</si>
  <si>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</si>
  <si>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</si>
  <si>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</si>
  <si>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</si>
  <si>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</si>
  <si>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</si>
  <si>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</si>
  <si>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</si>
  <si>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</si>
  <si>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</si>
  <si>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</si>
  <si>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</si>
  <si>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</si>
  <si>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</si>
  <si>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</si>
  <si>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</si>
  <si>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</si>
  <si>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</si>
  <si>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</si>
  <si>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</si>
  <si>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</si>
  <si>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</si>
  <si>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</si>
  <si>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</si>
  <si>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</si>
  <si>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</si>
  <si>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</si>
  <si>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</si>
  <si>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</si>
  <si>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</si>
  <si>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</si>
  <si>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</si>
  <si>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</si>
  <si>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</si>
  <si>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</si>
  <si>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</si>
  <si>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</si>
  <si>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</si>
  <si>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</si>
  <si>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</si>
  <si>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</si>
  <si>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</si>
  <si>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</si>
  <si>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</si>
  <si>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</si>
  <si>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</si>
  <si>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</si>
  <si>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</si>
  <si>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</si>
  <si>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</si>
  <si>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</si>
  <si>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</si>
  <si>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</si>
  <si>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</si>
  <si>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</si>
  <si>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</si>
  <si>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</si>
  <si>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</si>
  <si>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</si>
  <si>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</si>
  <si>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</si>
  <si>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</si>
  <si>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</si>
  <si>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</si>
  <si>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</si>
  <si>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</si>
  <si>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</si>
  <si>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</si>
  <si>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</si>
  <si>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</si>
  <si>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</si>
  <si>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</si>
  <si>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</si>
  <si>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</si>
  <si>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</si>
  <si>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</si>
  <si>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</si>
  <si>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</si>
  <si>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</si>
  <si>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</si>
  <si>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</si>
  <si>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</si>
  <si>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</si>
  <si>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</si>
  <si>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</si>
  <si>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</si>
  <si>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</si>
  <si>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</si>
  <si>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</si>
  <si>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</si>
  <si>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</si>
  <si>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</si>
  <si>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</si>
  <si>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</si>
  <si>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</si>
  <si>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</si>
  <si>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</si>
  <si>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</si>
  <si>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</si>
  <si>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</si>
  <si>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</si>
  <si>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</si>
  <si>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</si>
  <si>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</si>
  <si>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</si>
  <si>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</si>
  <si>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</si>
  <si>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</si>
  <si>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</si>
  <si>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</si>
  <si>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</si>
  <si>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</si>
  <si>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</si>
  <si>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</si>
  <si>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</si>
  <si>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</si>
  <si>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</si>
  <si>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</si>
  <si>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</si>
  <si>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</si>
  <si>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</si>
  <si>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</si>
  <si>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</si>
  <si>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</si>
  <si>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</si>
  <si>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</si>
  <si>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</si>
  <si>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</si>
  <si>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</si>
  <si>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</si>
  <si>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</si>
  <si>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</si>
  <si>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</si>
  <si>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</si>
  <si>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</si>
  <si>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</si>
  <si>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</si>
  <si>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</si>
  <si>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</si>
  <si>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</si>
  <si>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</si>
  <si>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</si>
  <si>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</si>
  <si>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</si>
  <si>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</si>
  <si>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</si>
  <si>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</si>
  <si>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</si>
  <si>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</si>
  <si>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</si>
  <si>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</si>
  <si>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</si>
  <si>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</si>
  <si>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</si>
  <si>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</si>
  <si>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</si>
  <si>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</si>
  <si>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</si>
  <si>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</si>
  <si>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</si>
  <si>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</si>
  <si>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</si>
  <si>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</si>
  <si>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</si>
  <si>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</si>
  <si>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</si>
  <si>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</si>
  <si>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</si>
  <si>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</si>
  <si>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</si>
  <si>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</si>
  <si>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</si>
  <si>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</si>
  <si>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</si>
  <si>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</si>
  <si>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</si>
  <si>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</si>
  <si>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</si>
  <si>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</si>
  <si>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</si>
  <si>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</si>
  <si>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</si>
  <si>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</si>
  <si>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</si>
  <si>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</si>
  <si>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</si>
  <si>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</si>
  <si>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</si>
  <si>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</si>
  <si>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</si>
  <si>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</si>
  <si>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</si>
  <si>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</si>
  <si>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</si>
  <si>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</si>
  <si>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</si>
  <si>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</si>
  <si>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</si>
  <si>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</si>
  <si>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</si>
  <si>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</si>
  <si>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</si>
  <si>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</si>
  <si>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</si>
  <si>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</si>
  <si>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</si>
  <si>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</si>
  <si>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</si>
  <si>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</si>
  <si>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</si>
  <si>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</si>
  <si>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</si>
  <si>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</si>
  <si>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</si>
  <si>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</si>
  <si>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</si>
  <si>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</si>
  <si>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</si>
  <si>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</si>
  <si>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</si>
  <si>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</si>
  <si>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</si>
  <si>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</si>
  <si>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</si>
  <si>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</si>
  <si>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</si>
  <si>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</si>
  <si>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</si>
  <si>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</si>
  <si>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</si>
  <si>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</si>
  <si>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</si>
  <si>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</si>
  <si>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</si>
  <si>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</si>
  <si>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</si>
  <si>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</si>
  <si>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</si>
  <si>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</si>
  <si>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</si>
  <si>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</si>
  <si>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</si>
  <si>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</si>
  <si>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</si>
  <si>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</si>
  <si>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</si>
  <si>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</si>
  <si>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</si>
  <si>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</si>
  <si>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</si>
  <si>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</si>
  <si>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</si>
  <si>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</si>
  <si>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</si>
  <si>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</si>
  <si>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</si>
  <si>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</si>
  <si>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</si>
  <si>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</si>
  <si>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</si>
  <si>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</si>
  <si>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</si>
  <si>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</si>
  <si>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</si>
  <si>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</si>
  <si>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</si>
  <si>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</si>
  <si>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</si>
  <si>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</si>
  <si>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</si>
  <si>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</si>
  <si>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</si>
  <si>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</si>
  <si>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</si>
  <si>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</si>
  <si>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</si>
  <si>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</si>
  <si>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</si>
  <si>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</si>
  <si>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</si>
  <si>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</si>
  <si>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</si>
  <si>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</si>
  <si>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</si>
  <si>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</si>
  <si>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</si>
  <si>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</si>
  <si>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</si>
  <si>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</si>
  <si>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</si>
  <si>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</si>
  <si>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</si>
  <si>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</si>
  <si>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</si>
  <si>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</si>
  <si>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</si>
  <si>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</si>
  <si>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</si>
  <si>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</si>
  <si>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</si>
  <si>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</si>
  <si>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</si>
  <si>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</si>
  <si>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</si>
  <si>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</si>
  <si>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</si>
  <si>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</si>
  <si>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</si>
  <si>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</si>
  <si>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</si>
  <si>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</si>
  <si>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</si>
  <si>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</si>
  <si>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</si>
  <si>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</si>
  <si>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</si>
  <si>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</si>
  <si>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</si>
  <si>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</si>
  <si>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</si>
  <si>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</si>
  <si>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</si>
  <si>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</si>
  <si>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</si>
  <si>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</si>
  <si>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</si>
  <si>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</si>
  <si>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</si>
  <si>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</si>
  <si>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</si>
  <si>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</si>
  <si>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</si>
  <si>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</si>
  <si>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</si>
  <si>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</si>
  <si>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</si>
  <si>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</si>
  <si>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</si>
  <si>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</si>
  <si>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</si>
  <si>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</si>
  <si>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</si>
  <si>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</si>
  <si>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</si>
  <si>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</si>
  <si>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</si>
  <si>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</si>
  <si>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</si>
  <si>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</si>
  <si>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</si>
  <si>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</si>
  <si>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</si>
  <si>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</si>
  <si>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</si>
  <si>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</si>
  <si>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</si>
  <si>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</si>
  <si>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</si>
  <si>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</si>
  <si>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</si>
  <si>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</si>
  <si>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</si>
  <si>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</si>
  <si>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</si>
  <si>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</si>
  <si>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</si>
  <si>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</si>
  <si>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</si>
  <si>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</si>
  <si>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</si>
  <si>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</si>
  <si>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</si>
  <si>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</si>
  <si>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</si>
  <si>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</si>
  <si>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</si>
  <si>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</si>
  <si>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</si>
  <si>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</si>
  <si>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</si>
  <si>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</si>
  <si>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</si>
  <si>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</si>
  <si>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</si>
  <si>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</si>
  <si>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</si>
  <si>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</si>
  <si>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</si>
  <si>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</si>
  <si>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</si>
  <si>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</si>
  <si>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</si>
  <si>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</si>
  <si>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</si>
  <si>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</si>
  <si>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</si>
  <si>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</si>
  <si>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</si>
  <si>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</si>
  <si>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</si>
  <si>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</si>
  <si>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</si>
  <si>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</si>
  <si>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</si>
  <si>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</si>
  <si>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</si>
  <si>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</si>
  <si>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</si>
  <si>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</si>
  <si>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</si>
  <si>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</si>
  <si>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</si>
  <si>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</si>
  <si>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</si>
  <si>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</si>
  <si>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</si>
  <si>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</si>
  <si>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</si>
  <si>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</si>
  <si>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</si>
  <si>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</si>
  <si>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</si>
  <si>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</si>
  <si>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</si>
  <si>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</si>
  <si>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</si>
  <si>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</si>
  <si>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</si>
  <si>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</si>
  <si>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</si>
  <si>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</si>
  <si>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</si>
  <si>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</si>
  <si>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</si>
  <si>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</si>
  <si>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</si>
  <si>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</si>
  <si>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</si>
  <si>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</si>
  <si>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</si>
  <si>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</si>
  <si>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</si>
  <si>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</si>
  <si>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</si>
  <si>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</si>
  <si>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</si>
  <si>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</si>
  <si>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</si>
  <si>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</si>
  <si>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</si>
  <si>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</si>
  <si>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</si>
  <si>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</si>
  <si>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</si>
  <si>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</si>
  <si>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</si>
  <si>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</si>
  <si>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</si>
  <si>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</si>
  <si>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</si>
  <si>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</si>
  <si>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</si>
  <si>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</si>
  <si>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</si>
  <si>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</si>
  <si>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</si>
  <si>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</si>
  <si>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</si>
  <si>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</si>
  <si>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</si>
  <si>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</si>
  <si>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</si>
  <si>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</si>
  <si>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</si>
  <si>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</si>
  <si>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</si>
  <si>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</si>
  <si>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</si>
  <si>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</si>
  <si>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</si>
  <si>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</si>
  <si>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</si>
  <si>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</si>
  <si>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</si>
  <si>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</si>
  <si>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</si>
  <si>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</si>
  <si>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</si>
  <si>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</si>
  <si>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</si>
  <si>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</si>
  <si>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</si>
  <si>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</si>
  <si>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</si>
  <si>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</si>
  <si>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</si>
  <si>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</si>
  <si>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</si>
  <si>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</si>
  <si>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</si>
  <si>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</si>
  <si>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</si>
  <si>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</si>
  <si>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</si>
  <si>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</si>
  <si>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</si>
  <si>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</si>
  <si>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</si>
  <si>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</si>
  <si>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</si>
  <si>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</si>
  <si>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</si>
  <si>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</si>
  <si>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</si>
  <si>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</si>
  <si>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</si>
  <si>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</si>
  <si>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</si>
  <si>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</si>
  <si>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</si>
  <si>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</si>
  <si>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</si>
  <si>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</si>
  <si>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</si>
  <si>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</si>
  <si>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</si>
  <si>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</si>
  <si>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</si>
  <si>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</si>
  <si>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</si>
  <si>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</si>
  <si>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</si>
  <si>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</si>
  <si>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</si>
  <si>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</si>
  <si>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</si>
  <si>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</si>
  <si>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</si>
  <si>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</si>
  <si>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</si>
  <si>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</si>
  <si>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</si>
  <si>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</si>
  <si>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</si>
  <si>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</si>
  <si>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</si>
  <si>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</si>
  <si>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</si>
  <si>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</si>
  <si>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</si>
  <si>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</si>
  <si>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</si>
  <si>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</si>
  <si>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</si>
  <si>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</si>
  <si>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</si>
  <si>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</si>
  <si>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</si>
  <si>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</si>
  <si>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</si>
  <si>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</si>
  <si>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</si>
  <si>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</si>
  <si>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</si>
  <si>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</si>
  <si>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</si>
  <si>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</si>
  <si>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</si>
  <si>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</si>
  <si>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</si>
  <si>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</si>
  <si>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</si>
  <si>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</si>
  <si>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</si>
  <si>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</si>
  <si>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</si>
  <si>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</si>
  <si>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</si>
  <si>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</si>
  <si>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</si>
  <si>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</si>
  <si>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</si>
  <si>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</si>
  <si>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</si>
  <si>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</si>
  <si>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</si>
  <si>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</si>
  <si>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</si>
  <si>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</si>
  <si>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</si>
  <si>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</si>
  <si>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</si>
  <si>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</si>
  <si>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</si>
  <si>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</si>
  <si>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</si>
  <si>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</si>
  <si>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</si>
  <si>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</si>
  <si>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</si>
  <si>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</si>
  <si>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</si>
  <si>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</si>
  <si>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</si>
  <si>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</si>
  <si>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</si>
  <si>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</si>
  <si>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</si>
  <si>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</si>
  <si>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</si>
  <si>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</si>
  <si>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</si>
  <si>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</si>
  <si>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</si>
  <si>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</si>
  <si>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</si>
  <si>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</si>
  <si>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</si>
  <si>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</si>
  <si>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</si>
  <si>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</si>
  <si>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</si>
  <si>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</si>
  <si>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</si>
  <si>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</si>
  <si>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</si>
  <si>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</si>
  <si>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</si>
  <si>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</si>
  <si>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</si>
  <si>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</si>
  <si>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</si>
  <si>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</si>
  <si>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</si>
  <si>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</si>
  <si>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</si>
  <si>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</si>
  <si>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</si>
  <si>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</si>
  <si>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</si>
  <si>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</si>
  <si>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</si>
  <si>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</si>
  <si>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</si>
  <si>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</si>
  <si>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</si>
  <si>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</si>
  <si>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</si>
  <si>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</si>
  <si>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</si>
  <si>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</si>
  <si>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</si>
  <si>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</si>
  <si>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</si>
  <si>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</si>
  <si>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</si>
  <si>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</si>
  <si>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</si>
  <si>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</si>
  <si>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</si>
  <si>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</si>
  <si>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</si>
  <si>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</si>
  <si>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</si>
  <si>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</si>
  <si>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</si>
  <si>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</si>
  <si>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</si>
  <si>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</si>
  <si>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</si>
  <si>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</si>
  <si>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</si>
  <si>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</si>
  <si>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</si>
  <si>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</si>
  <si>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</si>
  <si>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</si>
  <si>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</si>
  <si>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</si>
  <si>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</si>
  <si>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</si>
  <si>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</si>
  <si>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</si>
  <si>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</si>
  <si>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</si>
  <si>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</si>
  <si>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</si>
  <si>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</si>
  <si>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</si>
  <si>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</si>
  <si>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</si>
  <si>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</si>
  <si>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</si>
  <si>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</si>
  <si>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</si>
  <si>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</si>
  <si>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</si>
  <si>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</si>
  <si>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</si>
  <si>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</si>
  <si>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</si>
  <si>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</si>
  <si>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</si>
  <si>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</si>
  <si>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</si>
  <si>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</si>
  <si>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</si>
  <si>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</si>
  <si>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</si>
  <si>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</si>
  <si>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</si>
  <si>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</si>
  <si>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</si>
  <si>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</si>
  <si>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</si>
  <si>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</si>
  <si>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</si>
  <si>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</si>
  <si>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</si>
  <si>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</si>
  <si>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</si>
  <si>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</si>
  <si>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</si>
  <si>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</si>
  <si>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</si>
  <si>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</si>
  <si>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</si>
  <si>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</si>
  <si>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</si>
  <si>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</si>
  <si>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</si>
  <si>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</si>
  <si>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</si>
  <si>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</si>
  <si>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</si>
  <si>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</si>
  <si>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</si>
  <si>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</si>
  <si>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</si>
  <si>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</si>
  <si>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</si>
  <si>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</si>
  <si>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</si>
  <si>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</si>
  <si>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</si>
  <si>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</si>
  <si>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</si>
  <si>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</si>
  <si>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</si>
  <si>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</si>
  <si>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</si>
  <si>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</si>
  <si>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</si>
  <si>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</si>
  <si>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</si>
  <si>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</si>
  <si>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</si>
  <si>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</si>
  <si>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</si>
  <si>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</si>
  <si>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</si>
  <si>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</si>
  <si>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</si>
  <si>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</si>
  <si>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</si>
  <si>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</si>
  <si>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</si>
  <si>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</si>
  <si>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</si>
  <si>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</si>
  <si>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</si>
  <si>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</si>
  <si>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</si>
  <si>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</si>
  <si>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</si>
  <si>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</si>
  <si>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</si>
  <si>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</si>
  <si>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</si>
  <si>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</si>
  <si>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</si>
  <si>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</si>
  <si>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</si>
  <si>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</si>
  <si>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</si>
  <si>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</si>
  <si>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</si>
  <si>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</si>
  <si>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</si>
  <si>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</si>
  <si>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</si>
  <si>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</si>
  <si>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</si>
  <si>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</si>
  <si>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</si>
  <si>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</si>
  <si>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</si>
  <si>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</si>
  <si>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</si>
  <si>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</si>
  <si>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</si>
  <si>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</si>
  <si>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</si>
  <si>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</si>
  <si>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</si>
  <si>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</si>
  <si>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</si>
  <si>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</si>
  <si>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</si>
  <si>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</si>
  <si>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</si>
  <si>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</si>
  <si>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</si>
  <si>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</si>
  <si>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</si>
  <si>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</si>
  <si>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</si>
  <si>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</si>
  <si>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</si>
  <si>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</si>
  <si>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</si>
  <si>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</si>
  <si>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</si>
  <si>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</si>
  <si>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</si>
  <si>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</si>
  <si>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</si>
  <si>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</si>
  <si>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</si>
  <si>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</si>
  <si>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</si>
  <si>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</si>
  <si>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</si>
  <si>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</si>
  <si>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</si>
  <si>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</si>
  <si>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</si>
  <si>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</si>
  <si>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</si>
  <si>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</si>
  <si>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</si>
  <si>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</si>
  <si>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</si>
  <si>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</si>
  <si>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</si>
  <si>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</si>
  <si>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</si>
  <si>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</si>
  <si>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</si>
  <si>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</si>
  <si>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</si>
  <si>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</si>
  <si>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</si>
  <si>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</si>
  <si>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</si>
  <si>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</si>
  <si>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</si>
  <si>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</si>
  <si>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</si>
  <si>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</si>
  <si>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</si>
  <si>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</si>
  <si>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</si>
  <si>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</si>
  <si>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</si>
  <si>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</si>
  <si>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</si>
  <si>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</si>
  <si>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</si>
  <si>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</si>
  <si>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</si>
  <si>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</si>
  <si>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</si>
  <si>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</si>
  <si>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</si>
  <si>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</si>
  <si>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</si>
  <si>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</si>
  <si>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</si>
  <si>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</si>
  <si>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</si>
  <si>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</si>
  <si>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</si>
  <si>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</si>
  <si>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</si>
  <si>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</si>
  <si>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</si>
  <si>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</si>
  <si>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</si>
  <si>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</si>
  <si>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</si>
  <si>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</si>
  <si>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</si>
  <si>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</si>
  <si>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</si>
  <si>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</si>
  <si>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</si>
  <si>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</si>
  <si>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</si>
  <si>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</si>
  <si>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</si>
  <si>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</si>
  <si>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</si>
  <si>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</si>
  <si>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</si>
  <si>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</si>
  <si>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</si>
  <si>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</si>
  <si>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</si>
  <si>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</si>
  <si>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</si>
  <si>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</si>
  <si>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</si>
  <si>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</si>
  <si>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</si>
  <si>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</si>
  <si>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</si>
  <si>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</si>
  <si>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</si>
  <si>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</si>
  <si>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</si>
  <si>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</si>
  <si>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</si>
  <si>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</si>
  <si>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</si>
  <si>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</si>
  <si>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</si>
  <si>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</si>
  <si>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</si>
  <si>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</si>
  <si>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</si>
  <si>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</si>
  <si>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</si>
  <si>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</si>
  <si>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</si>
  <si>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</si>
  <si>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</si>
  <si>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</si>
  <si>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</si>
  <si>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</si>
  <si>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</si>
  <si>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</si>
  <si>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</si>
  <si>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</si>
  <si>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</si>
  <si>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</si>
  <si>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</si>
  <si>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</si>
  <si>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</si>
  <si>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</si>
  <si>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</si>
  <si>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</si>
  <si>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</si>
  <si>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</si>
  <si>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</si>
  <si>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</si>
  <si>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</si>
  <si>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</si>
  <si>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</si>
  <si>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</si>
  <si>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</si>
  <si>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</si>
  <si>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</si>
  <si>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</si>
  <si>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</si>
  <si>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</si>
  <si>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</si>
  <si>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</si>
  <si>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</si>
  <si>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</si>
  <si>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</si>
  <si>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</si>
  <si>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</si>
  <si>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</si>
  <si>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</si>
  <si>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</si>
  <si>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</si>
  <si>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</si>
  <si>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</si>
  <si>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</si>
  <si>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</si>
  <si>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</si>
  <si>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</si>
  <si>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</si>
  <si>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</si>
  <si>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</si>
  <si>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</si>
  <si>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</si>
  <si>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</si>
  <si>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</si>
  <si>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</si>
  <si>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</si>
  <si>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</si>
  <si>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</si>
  <si>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</si>
  <si>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</si>
  <si>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</si>
  <si>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</si>
  <si>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</si>
  <si>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</si>
  <si>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</si>
  <si>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</si>
  <si>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</si>
  <si>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</si>
  <si>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</si>
  <si>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</si>
  <si>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</si>
  <si>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</si>
  <si>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</si>
  <si>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</si>
  <si>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</si>
  <si>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</si>
  <si>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</si>
  <si>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</si>
  <si>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</si>
  <si>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</si>
  <si>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</si>
  <si>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</si>
  <si>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</si>
  <si>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</si>
  <si>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</si>
  <si>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</si>
  <si>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</si>
  <si>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</si>
  <si>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</si>
  <si>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</si>
  <si>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</si>
  <si>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</si>
  <si>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</si>
  <si>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</si>
  <si>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</si>
  <si>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</si>
  <si>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</si>
  <si>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</si>
  <si>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</si>
  <si>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</si>
  <si>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</si>
  <si>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</si>
  <si>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</si>
  <si>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</si>
  <si>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</si>
  <si>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</si>
  <si>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</si>
  <si>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</si>
  <si>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</si>
  <si>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</si>
  <si>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</si>
  <si>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</si>
  <si>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</si>
  <si>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</si>
  <si>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</si>
  <si>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</si>
  <si>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</si>
  <si>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</si>
  <si>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</si>
  <si>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</si>
  <si>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</si>
  <si>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</si>
  <si>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</si>
  <si>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</si>
  <si>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</si>
  <si>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</si>
  <si>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</si>
  <si>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</si>
  <si>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</si>
  <si>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</si>
  <si>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</si>
  <si>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</si>
  <si>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</si>
  <si>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</si>
  <si>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</si>
  <si>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</si>
  <si>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</si>
  <si>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</si>
  <si>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</si>
  <si>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</si>
  <si>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</si>
  <si>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</si>
  <si>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</si>
  <si>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</si>
  <si>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</si>
  <si>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</si>
  <si>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</si>
  <si>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</si>
  <si>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</si>
  <si>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</si>
  <si>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</si>
  <si>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</si>
  <si>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</si>
  <si>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</si>
  <si>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</si>
  <si>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</si>
  <si>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</si>
  <si>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</si>
  <si>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</si>
  <si>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</si>
  <si>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</si>
  <si>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</si>
  <si>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</si>
  <si>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</si>
  <si>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</si>
  <si>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</si>
  <si>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</si>
  <si>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</si>
  <si>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</si>
  <si>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</si>
  <si>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</si>
  <si>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</si>
  <si>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</si>
  <si>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</si>
  <si>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</si>
  <si>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</si>
  <si>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</si>
  <si>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</si>
  <si>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</si>
  <si>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</si>
  <si>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</si>
  <si>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</si>
  <si>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</si>
  <si>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</si>
  <si>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</si>
  <si>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</si>
  <si>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</si>
  <si>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</si>
  <si>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</si>
  <si>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</si>
  <si>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</si>
  <si>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</si>
  <si>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</si>
  <si>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</si>
  <si>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</si>
  <si>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</si>
  <si>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</si>
  <si>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</si>
  <si>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</si>
  <si>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</si>
  <si>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</si>
  <si>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</si>
  <si>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</si>
  <si>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</si>
  <si>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</si>
  <si>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</si>
  <si>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</si>
  <si>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</si>
  <si>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</si>
  <si>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</si>
  <si>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</si>
  <si>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</si>
  <si>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</si>
  <si>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</si>
  <si>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</si>
  <si>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</si>
  <si>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</si>
  <si>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</si>
  <si>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</si>
  <si>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</si>
  <si>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</si>
  <si>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</si>
  <si>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</si>
  <si>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</si>
  <si>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</si>
  <si>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</si>
  <si>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</si>
  <si>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</si>
  <si>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</si>
  <si>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</si>
  <si>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</si>
  <si>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</si>
  <si>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</si>
  <si>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</si>
  <si>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</si>
  <si>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</si>
  <si>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</si>
  <si>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</si>
  <si>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</si>
  <si>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</si>
  <si>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</si>
  <si>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</si>
  <si>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</si>
  <si>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</si>
  <si>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</si>
  <si>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</si>
  <si>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</si>
  <si>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</si>
  <si>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</si>
  <si>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</si>
  <si>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</si>
  <si>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</si>
  <si>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</si>
  <si>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</si>
  <si>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</si>
  <si>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</si>
  <si>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</si>
  <si>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</si>
  <si>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</si>
  <si>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</si>
  <si>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</si>
  <si>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</si>
  <si>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</si>
  <si>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</si>
  <si>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</si>
  <si>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</si>
  <si>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</si>
  <si>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</si>
  <si>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</si>
  <si>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</si>
  <si>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</si>
  <si>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</si>
  <si>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</si>
  <si>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</si>
  <si>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</si>
  <si>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</si>
  <si>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</si>
  <si>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</si>
  <si>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</si>
  <si>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</si>
  <si>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</si>
  <si>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</si>
  <si>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</si>
  <si>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</si>
  <si>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</si>
  <si>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</si>
  <si>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</si>
  <si>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</si>
  <si>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</si>
  <si>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</si>
  <si>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</si>
  <si>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</si>
  <si>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</si>
  <si>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</si>
  <si>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</si>
  <si>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</si>
  <si>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</si>
  <si>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</si>
  <si>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</si>
  <si>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</si>
  <si>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</si>
  <si>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</si>
  <si>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</si>
  <si>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</si>
  <si>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</si>
  <si>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</si>
  <si>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</si>
  <si>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</si>
  <si>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</si>
  <si>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</si>
  <si>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</si>
  <si>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</si>
  <si>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</si>
  <si>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</si>
  <si>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</si>
  <si>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</si>
  <si>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</si>
  <si>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</si>
  <si>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</si>
  <si>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</si>
  <si>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</si>
  <si>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</si>
  <si>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</si>
  <si>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</si>
  <si>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</si>
  <si>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</si>
  <si>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</si>
  <si>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</si>
  <si>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</si>
  <si>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</si>
  <si>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</si>
  <si>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</si>
  <si>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</si>
  <si>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</si>
  <si>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</si>
  <si>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</si>
  <si>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</si>
  <si>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</si>
  <si>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</si>
  <si>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</si>
  <si>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</si>
  <si>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</si>
  <si>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</si>
  <si>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</si>
  <si>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</si>
  <si>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</si>
  <si>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</si>
  <si>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</si>
  <si>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</si>
  <si>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</si>
  <si>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</si>
  <si>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</si>
  <si>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</si>
  <si>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</si>
  <si>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</si>
  <si>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</si>
  <si>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</si>
  <si>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</si>
  <si>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</si>
  <si>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</si>
  <si>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</si>
  <si>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</si>
  <si>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</si>
  <si>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</si>
  <si>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</si>
  <si>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</si>
  <si>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</si>
  <si>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</si>
  <si>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</si>
  <si>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</si>
  <si>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</si>
  <si>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</si>
  <si>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</si>
  <si>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</si>
  <si>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</si>
  <si>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</si>
  <si>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</si>
  <si>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</si>
  <si>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</si>
  <si>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</si>
  <si>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</si>
  <si>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</si>
  <si>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</si>
  <si>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</si>
  <si>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</si>
  <si>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</si>
  <si>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</si>
  <si>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</si>
  <si>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</si>
  <si>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</si>
  <si>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</si>
  <si>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</si>
  <si>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</si>
  <si>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</si>
  <si>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</si>
  <si>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</si>
  <si>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</si>
  <si>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</si>
  <si>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</si>
  <si>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</si>
  <si>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</si>
  <si>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</si>
  <si>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</si>
  <si>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</si>
  <si>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</si>
  <si>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</si>
  <si>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</si>
  <si>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</si>
  <si>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</si>
  <si>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</si>
  <si>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</si>
  <si>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</si>
  <si>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</si>
  <si>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</si>
  <si>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</si>
  <si>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</si>
  <si>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</si>
  <si>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</si>
  <si>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</si>
  <si>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</si>
  <si>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</si>
  <si>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</si>
  <si>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</si>
  <si>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</si>
  <si>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</si>
  <si>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</si>
  <si>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</si>
  <si>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</si>
  <si>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</si>
  <si>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</si>
  <si>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</si>
  <si>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</si>
  <si>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</si>
  <si>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</si>
  <si>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</si>
  <si>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</si>
  <si>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</si>
  <si>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</si>
  <si>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</si>
  <si>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</si>
  <si>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</si>
  <si>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</si>
  <si>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</si>
  <si>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</si>
  <si>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</si>
  <si>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</si>
  <si>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</si>
  <si>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</si>
  <si>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</si>
  <si>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</si>
  <si>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</si>
  <si>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</si>
  <si>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</si>
  <si>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</si>
  <si>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</si>
  <si>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</si>
  <si>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</si>
  <si>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</si>
  <si>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</si>
  <si>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</si>
  <si>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</si>
  <si>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</si>
  <si>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</si>
  <si>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</si>
  <si>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</si>
  <si>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</si>
  <si>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</si>
  <si>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</si>
  <si>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</si>
  <si>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</si>
  <si>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</si>
  <si>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</si>
  <si>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</si>
  <si>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</si>
  <si>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</si>
  <si>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</si>
  <si>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</si>
  <si>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</si>
  <si>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</si>
  <si>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</si>
  <si>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</si>
  <si>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</si>
  <si>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</si>
  <si>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</si>
  <si>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</si>
  <si>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</si>
  <si>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</si>
  <si>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</si>
  <si>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</si>
  <si>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</si>
  <si>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</si>
  <si>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</si>
  <si>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</si>
  <si>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</si>
  <si>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</si>
  <si>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</si>
  <si>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</si>
  <si>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</si>
  <si>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</si>
  <si>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</si>
  <si>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</si>
  <si>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</si>
  <si>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</si>
  <si>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</si>
  <si>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</si>
  <si>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</si>
  <si>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</si>
  <si>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</si>
  <si>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</si>
  <si>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</si>
  <si>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</si>
  <si>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</si>
  <si>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</si>
  <si>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</si>
  <si>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</si>
  <si>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</si>
  <si>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</si>
  <si>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</si>
  <si>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</si>
  <si>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</si>
  <si>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</si>
  <si>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</si>
  <si>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</si>
  <si>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</si>
  <si>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</si>
  <si>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</si>
  <si>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</si>
  <si>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</si>
  <si>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</si>
  <si>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</si>
  <si>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</si>
  <si>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</si>
  <si>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</si>
  <si>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</si>
  <si>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</si>
  <si>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</si>
  <si>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</si>
  <si>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</si>
  <si>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</si>
  <si>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</si>
  <si>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</si>
  <si>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</si>
  <si>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</si>
  <si>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</si>
  <si>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</si>
  <si>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</si>
  <si>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</si>
  <si>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</si>
  <si>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</si>
  <si>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</si>
  <si>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</si>
  <si>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</si>
  <si>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</si>
  <si>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</si>
  <si>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</si>
  <si>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</si>
  <si>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</si>
  <si>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</si>
  <si>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</si>
  <si>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</si>
  <si>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</si>
  <si>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</si>
  <si>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</si>
  <si>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</si>
  <si>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</si>
  <si>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</si>
  <si>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</si>
  <si>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</si>
  <si>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</si>
  <si>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</si>
  <si>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</si>
  <si>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</si>
  <si>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</si>
  <si>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</si>
  <si>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</si>
  <si>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</si>
  <si>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</si>
  <si>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</si>
  <si>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</si>
  <si>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</si>
  <si>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</si>
  <si>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</si>
  <si>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</si>
  <si>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</si>
  <si>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</si>
  <si>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</si>
  <si>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</si>
  <si>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</si>
  <si>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</si>
  <si>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</si>
  <si>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</si>
  <si>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</si>
  <si>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</si>
  <si>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</si>
  <si>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</si>
  <si>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</si>
  <si>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</si>
  <si>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</si>
  <si>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</si>
  <si>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</si>
  <si>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</si>
  <si>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</si>
  <si>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</si>
  <si>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</si>
  <si>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</si>
  <si>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</si>
  <si>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</si>
  <si>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</si>
  <si>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</si>
  <si>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</si>
  <si>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</si>
  <si>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</si>
  <si>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</si>
  <si>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</si>
  <si>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</si>
  <si>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</si>
  <si>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</si>
  <si>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</si>
  <si>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</si>
  <si>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</si>
  <si>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</si>
  <si>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</si>
  <si>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</si>
  <si>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</si>
  <si>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</si>
  <si>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</si>
  <si>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</si>
  <si>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</si>
  <si>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</si>
  <si>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</si>
  <si>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</si>
  <si>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</si>
  <si>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</si>
  <si>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</si>
  <si>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</si>
  <si>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</si>
  <si>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</si>
  <si>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</si>
  <si>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</si>
  <si>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</si>
  <si>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</si>
  <si>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</si>
  <si>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</si>
  <si>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</si>
  <si>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</si>
  <si>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</si>
  <si>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</si>
  <si>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</si>
  <si>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</si>
  <si>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</si>
  <si>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</si>
  <si>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</si>
  <si>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</si>
  <si>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</si>
  <si>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</si>
  <si>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</si>
  <si>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</si>
  <si>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</si>
  <si>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</si>
  <si>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</si>
  <si>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</si>
  <si>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</si>
  <si>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</si>
  <si>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</si>
  <si>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</si>
  <si>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</si>
  <si>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</si>
  <si>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</si>
  <si>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</si>
  <si>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</si>
  <si>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</si>
  <si>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</si>
  <si>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</si>
  <si>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</si>
  <si>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</si>
  <si>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</si>
  <si>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</si>
  <si>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</si>
  <si>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</si>
  <si>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</si>
  <si>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</si>
  <si>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</si>
  <si>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</si>
  <si>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</si>
  <si>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</si>
  <si>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</si>
  <si>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</si>
  <si>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</si>
  <si>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</si>
  <si>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</si>
  <si>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</si>
  <si>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</si>
  <si>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</si>
  <si>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</si>
  <si>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</si>
  <si>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</si>
  <si>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</si>
  <si>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</si>
  <si>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</si>
  <si>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</si>
  <si>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</si>
  <si>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</si>
  <si>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</si>
  <si>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</si>
  <si>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</si>
  <si>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</si>
  <si>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</si>
  <si>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</si>
  <si>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</si>
  <si>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</si>
  <si>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</si>
  <si>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</si>
  <si>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</si>
  <si>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</si>
  <si>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</si>
  <si>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</si>
  <si>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</si>
  <si>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</si>
  <si>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</si>
  <si>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</si>
  <si>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</si>
  <si>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</si>
  <si>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</si>
  <si>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</si>
  <si>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</si>
  <si>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</si>
  <si>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</si>
  <si>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</si>
  <si>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</si>
  <si>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</si>
  <si>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</si>
  <si>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</si>
  <si>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</si>
  <si>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</si>
  <si>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</si>
  <si>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</si>
  <si>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</si>
  <si>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</si>
  <si>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</si>
  <si>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</si>
  <si>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</si>
  <si>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</si>
  <si>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</si>
  <si>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</si>
  <si>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</si>
  <si>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</si>
  <si>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</si>
  <si>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</si>
  <si>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</si>
  <si>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</si>
  <si>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</si>
  <si>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</si>
  <si>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</si>
  <si>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</si>
  <si>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</si>
  <si>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</si>
  <si>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</si>
  <si>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</si>
  <si>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</si>
  <si>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</si>
  <si>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</si>
  <si>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</si>
  <si>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</si>
  <si>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</si>
  <si>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</si>
  <si>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</si>
  <si>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</si>
  <si>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</si>
  <si>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</si>
  <si>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</si>
  <si>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</si>
  <si>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</si>
  <si>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</si>
  <si>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</si>
  <si>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</si>
  <si>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</si>
  <si>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</si>
  <si>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</si>
  <si>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</si>
  <si>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</si>
  <si>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</si>
  <si>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</si>
  <si>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</si>
  <si>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</si>
  <si>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</si>
  <si>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</si>
  <si>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</si>
  <si>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</si>
  <si>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</si>
  <si>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</si>
  <si>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</si>
  <si>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</si>
  <si>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</si>
  <si>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</si>
  <si>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</si>
  <si>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</si>
  <si>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</si>
  <si>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</si>
  <si>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</si>
  <si>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</si>
  <si>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</si>
  <si>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</si>
  <si>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</si>
  <si>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</si>
  <si>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</si>
  <si>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</si>
  <si>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</si>
  <si>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</si>
  <si>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</si>
  <si>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</si>
  <si>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</si>
  <si>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</si>
  <si>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</si>
  <si>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</si>
  <si>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</si>
  <si>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</si>
  <si>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</si>
  <si>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</si>
  <si>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</si>
  <si>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</si>
  <si>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</si>
  <si>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</si>
  <si>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</si>
  <si>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</si>
  <si>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</si>
  <si>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</si>
  <si>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</si>
  <si>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</si>
  <si>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</si>
  <si>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</si>
  <si>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</si>
  <si>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</si>
  <si>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</si>
  <si>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</si>
  <si>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</si>
  <si>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</si>
  <si>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</si>
  <si>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</si>
  <si>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</si>
  <si>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</si>
  <si>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</si>
  <si>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</si>
  <si>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</si>
  <si>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</si>
  <si>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</si>
  <si>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</si>
  <si>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</si>
  <si>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</si>
  <si>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</si>
  <si>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</si>
  <si>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</si>
  <si>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</si>
  <si>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</si>
  <si>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</si>
  <si>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</si>
  <si>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</si>
  <si>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</si>
  <si>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</si>
  <si>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</si>
  <si>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</si>
  <si>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</si>
  <si>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</si>
  <si>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</si>
  <si>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</si>
  <si>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</si>
  <si>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</si>
  <si>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</si>
  <si>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</si>
  <si>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</si>
  <si>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</si>
  <si>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</si>
  <si>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</si>
  <si>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</si>
  <si>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</si>
  <si>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</si>
  <si>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</si>
  <si>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</si>
  <si>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</si>
  <si>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</si>
  <si>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</si>
  <si>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</si>
  <si>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</si>
  <si>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</si>
  <si>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</si>
  <si>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</si>
  <si>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</si>
  <si>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</si>
  <si>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</si>
  <si>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</si>
  <si>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</si>
  <si>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</si>
  <si>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</si>
  <si>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</si>
  <si>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</si>
  <si>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</si>
  <si>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</si>
  <si>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</si>
  <si>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</si>
  <si>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</si>
  <si>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</si>
  <si>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</si>
  <si>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</si>
  <si>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</si>
  <si>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</si>
  <si>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</si>
  <si>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</si>
  <si>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</si>
  <si>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</si>
  <si>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</si>
  <si>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</si>
  <si>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</si>
  <si>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</si>
  <si>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</si>
  <si>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</si>
  <si>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</si>
  <si>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</si>
  <si>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</si>
  <si>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</si>
  <si>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</si>
  <si>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</si>
  <si>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</si>
  <si>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</si>
  <si>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</si>
  <si>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</si>
  <si>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</si>
  <si>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</si>
  <si>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</si>
  <si>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</si>
  <si>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</si>
  <si>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</si>
  <si>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</si>
  <si>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</si>
  <si>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</si>
  <si>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</si>
  <si>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</si>
  <si>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</si>
  <si>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</si>
  <si>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</si>
  <si>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</si>
  <si>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</si>
  <si>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</si>
  <si>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</si>
  <si>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</si>
  <si>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</si>
  <si>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</si>
  <si>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</si>
  <si>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</si>
  <si>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</si>
  <si>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</si>
  <si>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</si>
  <si>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</si>
  <si>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</si>
  <si>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</si>
  <si>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</si>
  <si>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</si>
  <si>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</si>
  <si>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</si>
  <si>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</si>
  <si>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</si>
  <si>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</si>
  <si>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</si>
  <si>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</si>
  <si>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</si>
  <si>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</si>
  <si>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</si>
  <si>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</si>
  <si>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</si>
  <si>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</si>
  <si>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</si>
  <si>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</si>
  <si>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</si>
  <si>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</si>
  <si>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</si>
  <si>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</si>
  <si>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</si>
  <si>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</si>
  <si>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</si>
  <si>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</si>
  <si>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</si>
  <si>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</si>
  <si>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</si>
  <si>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</si>
  <si>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</si>
  <si>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</si>
  <si>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</si>
  <si>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</si>
  <si>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</si>
  <si>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</si>
  <si>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</si>
  <si>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</si>
  <si>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</si>
  <si>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</si>
  <si>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</si>
  <si>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</si>
  <si>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</si>
  <si>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</si>
  <si>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</si>
  <si>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</si>
  <si>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</si>
  <si>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</si>
  <si>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</si>
  <si>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</si>
  <si>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</si>
  <si>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</si>
  <si>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</si>
  <si>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</si>
  <si>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</si>
  <si>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</si>
  <si>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</si>
  <si>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</si>
  <si>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</si>
  <si>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</si>
  <si>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</si>
  <si>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</si>
  <si>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</si>
  <si>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</si>
  <si>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</si>
  <si>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</si>
  <si>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</si>
  <si>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</si>
  <si>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</si>
  <si>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</si>
  <si>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</si>
  <si>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</si>
  <si>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</si>
  <si>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</si>
  <si>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</si>
  <si>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</si>
  <si>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</si>
  <si>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</si>
  <si>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</si>
  <si>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</si>
  <si>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</si>
  <si>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</si>
  <si>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</si>
  <si>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</si>
  <si>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</si>
  <si>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</si>
  <si>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</si>
  <si>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</si>
  <si>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</si>
  <si>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</si>
  <si>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</si>
  <si>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</si>
  <si>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</si>
  <si>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</si>
  <si>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</si>
  <si>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</si>
  <si>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</si>
  <si>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</si>
  <si>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</si>
  <si>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</si>
  <si>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</si>
  <si>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</si>
  <si>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</si>
  <si>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</si>
  <si>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</si>
  <si>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</si>
  <si>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</si>
  <si>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</si>
  <si>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</si>
  <si>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</si>
  <si>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</si>
  <si>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</si>
  <si>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</si>
  <si>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</si>
  <si>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</si>
  <si>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</si>
  <si>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</si>
  <si>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</si>
  <si>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</si>
  <si>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</si>
  <si>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</si>
  <si>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</si>
  <si>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</si>
  <si>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</si>
  <si>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</si>
  <si>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</si>
  <si>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</si>
  <si>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</si>
  <si>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</si>
  <si>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</si>
  <si>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</si>
  <si>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</si>
  <si>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</si>
  <si>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</si>
  <si>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</si>
  <si>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</si>
  <si>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</si>
  <si>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</si>
  <si>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</si>
  <si>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</si>
  <si>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</si>
  <si>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</si>
  <si>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</si>
  <si>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</si>
  <si>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</si>
  <si>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</si>
  <si>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</si>
  <si>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</si>
  <si>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</si>
  <si>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</si>
  <si>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</si>
  <si>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</si>
  <si>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</si>
  <si>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</si>
  <si>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</si>
  <si>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</si>
  <si>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</si>
  <si>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</si>
  <si>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</si>
  <si>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</si>
  <si>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</si>
  <si>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</si>
  <si>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</si>
  <si>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</si>
  <si>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</si>
  <si>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</si>
  <si>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</si>
  <si>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</si>
  <si>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</si>
  <si>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</si>
  <si>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</si>
  <si>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</si>
  <si>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</si>
  <si>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</si>
  <si>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</si>
  <si>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</si>
  <si>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</si>
  <si>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</si>
  <si>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</si>
  <si>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</si>
  <si>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</si>
  <si>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</si>
  <si>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</si>
  <si>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</si>
  <si>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</si>
  <si>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</si>
  <si>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</si>
  <si>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</si>
  <si>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</si>
  <si>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</si>
  <si>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</si>
  <si>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</si>
  <si>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</si>
  <si>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</si>
  <si>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</si>
  <si>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</si>
  <si>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</si>
  <si>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</si>
  <si>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</si>
  <si>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</si>
  <si>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</si>
  <si>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</si>
  <si>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</si>
  <si>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</si>
  <si>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</si>
  <si>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</si>
  <si>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</si>
  <si>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</si>
  <si>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</si>
  <si>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</si>
  <si>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</si>
  <si>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</si>
  <si>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</si>
  <si>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</si>
  <si>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</si>
  <si>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</si>
  <si>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</si>
  <si>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</si>
  <si>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</si>
  <si>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</si>
  <si>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</si>
  <si>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</si>
  <si>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</si>
  <si>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</si>
  <si>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</si>
  <si>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</si>
  <si>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</si>
  <si>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</si>
  <si>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</si>
  <si>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</si>
  <si>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</si>
  <si>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</si>
  <si>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</si>
  <si>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</si>
  <si>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</si>
  <si>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</si>
  <si>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</si>
  <si>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</si>
  <si>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</si>
  <si>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</si>
  <si>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</si>
  <si>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</si>
  <si>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</si>
  <si>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</si>
  <si>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</si>
  <si>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</si>
  <si>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</si>
  <si>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</si>
  <si>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</si>
  <si>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</si>
  <si>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</si>
  <si>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</si>
  <si>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</si>
  <si>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</si>
  <si>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</si>
  <si>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</si>
  <si>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</si>
  <si>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</si>
  <si>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</si>
  <si>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</si>
  <si>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</si>
  <si>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</si>
  <si>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</si>
  <si>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</si>
  <si>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</si>
  <si>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</si>
  <si>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</si>
  <si>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</si>
  <si>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</si>
  <si>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</si>
  <si>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</si>
  <si>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</si>
  <si>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</si>
  <si>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</si>
  <si>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</si>
  <si>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</si>
  <si>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</si>
  <si>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</si>
  <si>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</si>
  <si>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</si>
  <si>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</si>
  <si>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</si>
  <si>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</si>
  <si>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</si>
  <si>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</si>
  <si>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</si>
  <si>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</si>
  <si>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</si>
  <si>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</si>
  <si>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</si>
  <si>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</si>
  <si>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</si>
  <si>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</si>
  <si>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</si>
  <si>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</si>
  <si>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</si>
  <si>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</si>
  <si>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</si>
  <si>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</si>
  <si>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</si>
  <si>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</si>
  <si>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</si>
  <si>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</si>
  <si>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</si>
  <si>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</si>
  <si>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</si>
  <si>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</si>
  <si>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</si>
  <si>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</si>
  <si>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</si>
  <si>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</si>
  <si>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</si>
  <si>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</si>
  <si>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</si>
  <si>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</si>
  <si>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</si>
  <si>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</si>
  <si>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</si>
  <si>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</si>
  <si>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</si>
  <si>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</si>
  <si>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</si>
  <si>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</si>
  <si>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</si>
  <si>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</si>
  <si>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</si>
  <si>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</si>
  <si>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</si>
  <si>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</si>
  <si>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</si>
  <si>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</si>
  <si>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</si>
  <si>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</si>
  <si>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</si>
  <si>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</si>
  <si>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</si>
  <si>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</si>
  <si>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</si>
  <si>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</si>
  <si>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</si>
  <si>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</si>
  <si>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</si>
  <si>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</si>
  <si>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</si>
  <si>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</si>
  <si>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</si>
  <si>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</si>
  <si>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</si>
  <si>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</si>
  <si>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</si>
  <si>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</si>
  <si>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</si>
  <si>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</si>
  <si>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</si>
  <si>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</si>
  <si>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</si>
  <si>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</si>
  <si>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</si>
  <si>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</si>
  <si>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</si>
  <si>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</si>
  <si>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</si>
  <si>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</si>
  <si>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</si>
  <si>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</si>
  <si>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</si>
  <si>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</si>
  <si>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</si>
  <si>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</si>
  <si>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</si>
  <si>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</si>
  <si>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</si>
  <si>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</si>
  <si>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</si>
  <si>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</si>
  <si>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</si>
  <si>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</si>
  <si>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</si>
  <si>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</si>
  <si>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</si>
  <si>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</si>
  <si>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</si>
  <si>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</si>
  <si>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</si>
  <si>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</si>
  <si>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</si>
  <si>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</si>
  <si>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</si>
  <si>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</si>
  <si>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</si>
  <si>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</si>
  <si>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</si>
  <si>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</si>
  <si>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</si>
  <si>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</si>
  <si>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</si>
  <si>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</si>
  <si>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</si>
  <si>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</si>
  <si>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</si>
  <si>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</si>
  <si>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</si>
  <si>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</si>
  <si>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</si>
  <si>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</si>
  <si>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</si>
  <si>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</si>
  <si>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</si>
  <si>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</si>
  <si>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</si>
  <si>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</si>
  <si>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</si>
  <si>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</si>
  <si>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</si>
  <si>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</si>
  <si>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</si>
  <si>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</si>
  <si>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</si>
  <si>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</si>
  <si>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</si>
  <si>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</si>
  <si>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</si>
  <si>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</si>
  <si>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</si>
  <si>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</si>
  <si>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</si>
  <si>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</si>
  <si>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</si>
  <si>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</si>
  <si>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</si>
  <si>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</si>
  <si>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</si>
  <si>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</si>
  <si>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</si>
  <si>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</si>
  <si>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</si>
  <si>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</si>
  <si>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</si>
  <si>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</si>
  <si>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</si>
  <si>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</si>
  <si>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</si>
  <si>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</si>
  <si>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</si>
  <si>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</si>
  <si>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</si>
  <si>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</si>
  <si>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</si>
  <si>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</si>
  <si>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</si>
  <si>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</si>
  <si>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</si>
  <si>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</si>
  <si>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</si>
  <si>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</si>
  <si>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</si>
  <si>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</si>
  <si>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</si>
  <si>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</si>
  <si>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</si>
  <si>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</si>
  <si>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</si>
  <si>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</si>
  <si>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</si>
  <si>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</si>
  <si>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</si>
  <si>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</si>
  <si>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</si>
  <si>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</si>
  <si>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</si>
  <si>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</si>
  <si>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</si>
  <si>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</si>
  <si>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</si>
  <si>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</si>
  <si>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</si>
  <si>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</si>
  <si>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</si>
  <si>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</si>
  <si>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</si>
  <si>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</si>
  <si>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</si>
  <si>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</si>
  <si>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</si>
  <si>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</si>
  <si>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</si>
  <si>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</si>
  <si>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</si>
  <si>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</si>
  <si>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</si>
  <si>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</si>
  <si>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</si>
  <si>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</si>
  <si>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</si>
  <si>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</si>
  <si>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</si>
  <si>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</si>
  <si>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</si>
  <si>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</si>
  <si>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</si>
  <si>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</si>
  <si>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</si>
  <si>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</si>
  <si>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</si>
  <si>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</si>
  <si>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</si>
  <si>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</si>
  <si>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</si>
  <si>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</si>
  <si>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</si>
  <si>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</si>
  <si>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</si>
  <si>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</si>
  <si>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</si>
  <si>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</si>
  <si>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</si>
  <si>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</si>
  <si>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</si>
  <si>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</si>
  <si>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</si>
  <si>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</si>
  <si>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</si>
  <si>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</si>
  <si>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</si>
  <si>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</si>
  <si>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</si>
  <si>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</si>
  <si>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</si>
  <si>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</si>
  <si>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</si>
  <si>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</si>
  <si>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</si>
  <si>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</si>
  <si>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</si>
  <si>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</si>
  <si>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</si>
  <si>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</si>
  <si>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</si>
  <si>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</si>
  <si>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</si>
  <si>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</si>
  <si>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</si>
  <si>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</si>
  <si>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</si>
  <si>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</si>
  <si>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</si>
  <si>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</si>
  <si>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</si>
  <si>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</si>
  <si>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</si>
  <si>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</si>
  <si>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</si>
  <si>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</si>
  <si>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</si>
  <si>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</si>
  <si>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</si>
  <si>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</si>
  <si>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</si>
  <si>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</si>
  <si>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</si>
  <si>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</si>
  <si>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</si>
  <si>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</si>
  <si>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</si>
  <si>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</si>
  <si>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</si>
  <si>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</si>
  <si>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</si>
  <si>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</si>
  <si>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</si>
  <si>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</si>
  <si>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</si>
  <si>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</si>
  <si>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</si>
  <si>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</si>
  <si>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</si>
  <si>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</si>
  <si>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</si>
  <si>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</si>
  <si>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</si>
  <si>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</si>
  <si>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</si>
  <si>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</si>
  <si>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</si>
  <si>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</si>
  <si>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</si>
  <si>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</si>
  <si>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</si>
  <si>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</si>
  <si>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</si>
  <si>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</si>
  <si>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</si>
  <si>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</si>
  <si>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</si>
  <si>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</si>
  <si>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</si>
  <si>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</si>
  <si>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</si>
  <si>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</si>
  <si>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</si>
  <si>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</si>
  <si>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</si>
  <si>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</si>
  <si>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</si>
  <si>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</si>
  <si>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</si>
  <si>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</si>
  <si>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</si>
  <si>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</si>
  <si>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</si>
  <si>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</si>
  <si>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</si>
  <si>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</si>
  <si>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</si>
  <si>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</si>
  <si>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</si>
  <si>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</si>
  <si>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</si>
  <si>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</si>
  <si>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</si>
  <si>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</si>
  <si>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</si>
  <si>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</si>
  <si>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</si>
  <si>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</si>
  <si>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</si>
  <si>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</si>
  <si>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</si>
  <si>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</si>
  <si>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</si>
  <si>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</si>
  <si>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</si>
  <si>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</si>
  <si>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</si>
  <si>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</si>
  <si>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</si>
  <si>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</si>
  <si>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</si>
  <si>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</si>
  <si>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</si>
  <si>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</si>
  <si>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</si>
  <si>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</si>
  <si>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</si>
  <si>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</si>
  <si>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</si>
  <si>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</si>
  <si>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</si>
  <si>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</si>
  <si>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</si>
  <si>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</si>
  <si>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</si>
  <si>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</si>
  <si>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</si>
  <si>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</si>
  <si>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</si>
  <si>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</si>
  <si>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</si>
  <si>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</si>
  <si>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</si>
  <si>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</si>
  <si>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</si>
  <si>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</si>
  <si>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</si>
  <si>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</si>
  <si>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</si>
  <si>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</si>
  <si>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</si>
  <si>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</si>
  <si>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</si>
  <si>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</si>
  <si>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</si>
  <si>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</si>
  <si>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</si>
  <si>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</si>
  <si>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</si>
  <si>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</si>
  <si>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</si>
  <si>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</si>
  <si>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</si>
  <si>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</si>
  <si>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</si>
  <si>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</si>
  <si>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</si>
  <si>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</si>
  <si>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</si>
  <si>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</si>
  <si>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</si>
  <si>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</si>
  <si>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</si>
  <si>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</si>
  <si>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</si>
  <si>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</si>
  <si>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</si>
  <si>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</si>
  <si>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</si>
  <si>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</si>
  <si>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</si>
  <si>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</si>
  <si>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</si>
  <si>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</si>
  <si>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</si>
  <si>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</si>
  <si>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</si>
  <si>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</si>
  <si>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</si>
  <si>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</si>
  <si>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</si>
  <si>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</si>
  <si>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</si>
  <si>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</si>
  <si>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</si>
  <si>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</si>
  <si>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</si>
  <si>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</si>
  <si>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</si>
  <si>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</si>
  <si>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</si>
  <si>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</si>
  <si>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</si>
  <si>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</si>
  <si>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</si>
  <si>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</si>
  <si>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</si>
  <si>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</si>
  <si>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</si>
  <si>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</si>
  <si>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</si>
  <si>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</si>
  <si>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</si>
  <si>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</si>
  <si>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</si>
  <si>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</si>
  <si>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</si>
  <si>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</si>
  <si>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</si>
  <si>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</si>
  <si>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</si>
  <si>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</si>
  <si>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</si>
  <si>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</si>
  <si>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</si>
  <si>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</si>
  <si>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</si>
  <si>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</si>
  <si>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</si>
  <si>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</si>
  <si>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</si>
  <si>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</si>
  <si>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</si>
  <si>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</si>
  <si>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</si>
  <si>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</si>
  <si>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</si>
  <si>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</si>
  <si>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</si>
  <si>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</si>
  <si>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</si>
  <si>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</si>
  <si>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</si>
  <si>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</si>
  <si>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</si>
  <si>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</si>
  <si>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</si>
  <si>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</si>
  <si>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</si>
  <si>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</si>
  <si>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</si>
  <si>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</si>
  <si>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</si>
  <si>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</si>
  <si>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</si>
  <si>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</si>
  <si>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</si>
  <si>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</si>
  <si>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</si>
  <si>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</si>
  <si>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</si>
  <si>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</si>
  <si>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</si>
  <si>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</si>
  <si>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</si>
  <si>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</si>
  <si>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</si>
  <si>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</si>
  <si>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</si>
  <si>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</si>
  <si>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</si>
  <si>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</si>
  <si>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</si>
  <si>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</si>
  <si>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</si>
  <si>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</si>
  <si>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</si>
  <si>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</si>
  <si>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</si>
  <si>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</si>
  <si>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</si>
  <si>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</si>
  <si>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</si>
  <si>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</si>
  <si>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</si>
  <si>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</si>
  <si>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</si>
  <si>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</si>
  <si>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</si>
  <si>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</si>
  <si>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</si>
  <si>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</si>
  <si>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</si>
  <si>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</si>
  <si>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</si>
  <si>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</si>
  <si>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</si>
  <si>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</si>
  <si>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</si>
  <si>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</si>
  <si>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</si>
  <si>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</si>
  <si>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</si>
  <si>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</si>
  <si>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</si>
  <si>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</si>
  <si>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</si>
  <si>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</si>
  <si>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</si>
  <si>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</si>
  <si>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</si>
  <si>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</si>
  <si>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</si>
  <si>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</si>
  <si>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</si>
  <si>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</si>
  <si>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</si>
  <si>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</si>
  <si>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</si>
  <si>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</si>
  <si>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</si>
  <si>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</si>
  <si>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</si>
  <si>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</si>
  <si>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</si>
  <si>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</si>
  <si>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</si>
  <si>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</si>
  <si>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</si>
  <si>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</si>
  <si>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</si>
  <si>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</si>
  <si>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</si>
  <si>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</si>
  <si>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</si>
  <si>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</si>
  <si>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</si>
  <si>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</si>
  <si>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</si>
  <si>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</si>
  <si>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</si>
  <si>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</si>
  <si>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</si>
  <si>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</si>
  <si>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</si>
  <si>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</si>
  <si>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</si>
  <si>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</si>
  <si>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</si>
  <si>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</si>
  <si>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</si>
  <si>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</si>
  <si>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</si>
  <si>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</si>
  <si>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</si>
  <si>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</si>
  <si>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</si>
  <si>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</si>
  <si>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</si>
  <si>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</si>
  <si>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</si>
  <si>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</si>
  <si>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</si>
  <si>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</si>
  <si>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</si>
  <si>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</si>
  <si>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</si>
  <si>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</si>
  <si>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</si>
  <si>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</si>
  <si>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</si>
  <si>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</si>
  <si>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</si>
  <si>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</si>
  <si>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</si>
  <si>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</si>
  <si>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</si>
  <si>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</si>
  <si>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</si>
  <si>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</si>
  <si>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</si>
  <si>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</si>
  <si>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</si>
  <si>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</si>
  <si>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</si>
  <si>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</si>
  <si>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</si>
  <si>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</si>
  <si>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</si>
  <si>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</si>
  <si>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</si>
  <si>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</si>
  <si>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</si>
  <si>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</si>
  <si>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</si>
  <si>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</si>
  <si>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</si>
  <si>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</si>
  <si>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</si>
  <si>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</si>
  <si>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</si>
  <si>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</si>
  <si>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</si>
  <si>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</si>
  <si>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</si>
  <si>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</si>
  <si>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</si>
  <si>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</si>
  <si>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</si>
  <si>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</si>
  <si>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</si>
  <si>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</si>
  <si>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</si>
  <si>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</si>
  <si>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</si>
  <si>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</si>
  <si>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</si>
  <si>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</si>
  <si>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</si>
  <si>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</si>
  <si>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</si>
  <si>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</si>
  <si>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</si>
  <si>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</si>
  <si>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</si>
  <si>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</si>
  <si>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</si>
  <si>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</si>
  <si>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</si>
  <si>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</si>
  <si>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</si>
  <si>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</si>
  <si>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</si>
  <si>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</si>
  <si>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</si>
  <si>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</si>
  <si>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</si>
  <si>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</si>
  <si>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</si>
  <si>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</si>
  <si>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</si>
  <si>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</si>
  <si>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</si>
  <si>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</si>
  <si>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</si>
  <si>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</si>
  <si>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</si>
  <si>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</si>
  <si>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</si>
  <si>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</si>
  <si>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</si>
  <si>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</si>
  <si>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</si>
  <si>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</si>
  <si>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</si>
  <si>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</si>
  <si>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</si>
  <si>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</si>
  <si>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</si>
  <si>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</si>
  <si>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</si>
  <si>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</si>
  <si>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</si>
  <si>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</si>
  <si>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</si>
  <si>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</si>
  <si>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</si>
  <si>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</si>
  <si>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</si>
  <si>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</si>
  <si>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</si>
  <si>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</si>
  <si>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</si>
  <si>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</si>
  <si>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</si>
  <si>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</si>
  <si>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</si>
  <si>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</si>
  <si>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</si>
  <si>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</si>
  <si>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</si>
  <si>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</si>
  <si>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</si>
  <si>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</si>
  <si>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</si>
  <si>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</si>
  <si>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</si>
  <si>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</si>
  <si>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</si>
  <si>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</si>
  <si>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</si>
  <si>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</si>
  <si>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</si>
  <si>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</si>
  <si>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</si>
  <si>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</si>
  <si>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</si>
  <si>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</si>
  <si>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</si>
  <si>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</si>
  <si>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</si>
  <si>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</si>
  <si>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</si>
  <si>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</si>
  <si>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</si>
  <si>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</si>
  <si>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</si>
  <si>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</si>
  <si>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</si>
  <si>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</si>
  <si>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</si>
  <si>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</si>
  <si>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</si>
  <si>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</si>
  <si>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</si>
  <si>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</si>
  <si>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</si>
  <si>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</si>
  <si>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</si>
  <si>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</si>
  <si>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</si>
  <si>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</si>
  <si>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</si>
  <si>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</si>
  <si>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</si>
  <si>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</si>
  <si>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</si>
  <si>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</si>
  <si>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</si>
  <si>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</si>
  <si>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</si>
  <si>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</si>
  <si>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</si>
  <si>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</si>
  <si>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</si>
  <si>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</si>
  <si>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</si>
  <si>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</si>
  <si>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</si>
  <si>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</si>
  <si>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</si>
  <si>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</si>
  <si>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</si>
  <si>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</si>
  <si>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</si>
  <si>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</si>
  <si>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</si>
  <si>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</si>
  <si>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</si>
  <si>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</si>
  <si>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</si>
  <si>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</si>
  <si>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</si>
  <si>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</si>
  <si>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</si>
  <si>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</si>
  <si>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</si>
  <si>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</si>
  <si>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</si>
  <si>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</si>
  <si>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</si>
  <si>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</si>
  <si>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</si>
  <si>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</si>
  <si>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</si>
  <si>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</si>
  <si>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</si>
  <si>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</si>
  <si>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</si>
  <si>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</si>
  <si>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</si>
  <si>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</si>
  <si>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</si>
  <si>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</si>
  <si>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</si>
  <si>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</si>
  <si>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</si>
  <si>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</si>
  <si>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</si>
  <si>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</si>
  <si>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</si>
  <si>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</si>
  <si>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</si>
  <si>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</si>
  <si>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</si>
  <si>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</si>
  <si>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</si>
  <si>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</si>
  <si>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</si>
  <si>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</si>
  <si>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</si>
  <si>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</si>
  <si>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</si>
  <si>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</si>
  <si>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</si>
  <si>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</si>
  <si>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</si>
  <si>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</si>
  <si>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</si>
  <si>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</si>
  <si>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</si>
  <si>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</si>
  <si>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</si>
  <si>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</si>
  <si>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</si>
  <si>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</si>
  <si>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</si>
  <si>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</si>
  <si>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</si>
  <si>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</si>
  <si>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</si>
  <si>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</si>
  <si>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</si>
  <si>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</si>
  <si>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</si>
  <si>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</si>
  <si>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</si>
  <si>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</si>
  <si>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</si>
  <si>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</si>
  <si>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</si>
  <si>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</si>
  <si>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</si>
  <si>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</si>
  <si>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</si>
  <si>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</si>
  <si>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</si>
  <si>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</si>
  <si>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</si>
  <si>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</si>
  <si>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</si>
  <si>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</si>
  <si>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</si>
  <si>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</si>
  <si>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</si>
  <si>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</si>
  <si>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</si>
  <si>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</si>
  <si>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</si>
  <si>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</si>
  <si>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</si>
  <si>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</si>
  <si>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</si>
  <si>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</si>
  <si>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</si>
  <si>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</si>
  <si>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</si>
  <si>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</si>
  <si>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</si>
  <si>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</si>
  <si>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</si>
  <si>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</si>
  <si>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</si>
  <si>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</si>
  <si>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</si>
  <si>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</si>
  <si>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</si>
  <si>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</si>
  <si>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</si>
  <si>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</si>
  <si>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</si>
  <si>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</si>
  <si>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</si>
  <si>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</si>
  <si>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</si>
  <si>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</si>
  <si>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</si>
  <si>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</si>
  <si>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</si>
  <si>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</si>
  <si>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</si>
  <si>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</si>
  <si>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</si>
  <si>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</si>
  <si>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</si>
  <si>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</si>
  <si>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</si>
  <si>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</si>
  <si>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</si>
  <si>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</si>
  <si>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</si>
  <si>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</si>
  <si>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</si>
  <si>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</si>
  <si>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</si>
  <si>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</si>
  <si>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</si>
  <si>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</si>
  <si>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</si>
  <si>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</si>
  <si>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</si>
  <si>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</si>
  <si>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</si>
  <si>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</si>
  <si>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</si>
  <si>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</si>
  <si>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</si>
  <si>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</si>
  <si>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</si>
  <si>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</si>
  <si>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</si>
  <si>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</si>
  <si>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</si>
  <si>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</si>
  <si>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</si>
  <si>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</si>
  <si>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</si>
  <si>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</si>
  <si>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</si>
  <si>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</si>
  <si>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</si>
  <si>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</si>
  <si>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</si>
  <si>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</si>
  <si>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</si>
  <si>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</si>
  <si>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</si>
  <si>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</si>
  <si>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</si>
  <si>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</si>
  <si>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</si>
  <si>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</si>
  <si>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</si>
  <si>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</si>
  <si>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</si>
  <si>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</si>
  <si>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</si>
  <si>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</si>
  <si>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</si>
  <si>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</si>
  <si>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</si>
  <si>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</si>
  <si>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</si>
  <si>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</si>
  <si>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</si>
  <si>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</si>
  <si>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</si>
  <si>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</si>
  <si>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</si>
  <si>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</si>
  <si>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</si>
  <si>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</si>
  <si>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</si>
  <si>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</si>
  <si>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</si>
  <si>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</si>
  <si>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</si>
  <si>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</si>
  <si>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</si>
  <si>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</si>
  <si>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</si>
  <si>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</si>
  <si>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</si>
  <si>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</si>
  <si>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</si>
  <si>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</si>
  <si>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</si>
  <si>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</si>
  <si>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</si>
  <si>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</si>
  <si>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</si>
  <si>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</si>
  <si>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</si>
  <si>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</si>
  <si>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</si>
  <si>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</si>
  <si>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</si>
  <si>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</si>
  <si>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</si>
  <si>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</si>
  <si>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</si>
  <si>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</si>
  <si>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</si>
  <si>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</si>
  <si>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</si>
  <si>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</si>
  <si>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</si>
  <si>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</si>
  <si>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</si>
  <si>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</si>
  <si>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</si>
  <si>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</si>
  <si>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</si>
  <si>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</si>
  <si>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</si>
  <si>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</si>
  <si>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</si>
  <si>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</si>
  <si>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</si>
  <si>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</si>
  <si>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</si>
  <si>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</si>
  <si>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</si>
  <si>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</si>
  <si>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</si>
  <si>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</si>
  <si>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</si>
  <si>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</si>
  <si>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</si>
  <si>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</si>
  <si>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</si>
  <si>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</si>
  <si>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</si>
  <si>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</si>
  <si>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</si>
  <si>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</si>
  <si>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</si>
  <si>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</si>
  <si>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</si>
  <si>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</si>
  <si>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</si>
  <si>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</si>
  <si>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</si>
  <si>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</si>
  <si>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</si>
  <si>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</si>
  <si>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</si>
  <si>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</si>
  <si>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</si>
  <si>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</si>
  <si>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</si>
  <si>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</si>
  <si>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</si>
  <si>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</si>
  <si>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</si>
  <si>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</si>
  <si>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</si>
  <si>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</si>
  <si>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</si>
  <si>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</si>
  <si>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</si>
  <si>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</si>
  <si>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</si>
  <si>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</si>
  <si>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</si>
  <si>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</si>
  <si>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</si>
  <si>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</si>
  <si>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</si>
  <si>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</si>
  <si>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</si>
  <si>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</si>
  <si>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</si>
  <si>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</si>
  <si>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</si>
  <si>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</si>
  <si>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</si>
  <si>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</si>
  <si>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</si>
  <si>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</si>
  <si>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</si>
  <si>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</si>
  <si>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</si>
  <si>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</si>
  <si>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</si>
  <si>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</si>
  <si>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</si>
  <si>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</si>
  <si>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</si>
  <si>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</si>
  <si>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</si>
  <si>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</si>
  <si>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</si>
  <si>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</si>
  <si>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</si>
  <si>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</si>
  <si>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</si>
  <si>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</si>
  <si>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</si>
  <si>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</si>
  <si>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</si>
  <si>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</si>
  <si>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</si>
  <si>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</si>
  <si>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</si>
  <si>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</si>
  <si>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</si>
  <si>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</si>
  <si>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</si>
  <si>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</si>
  <si>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</si>
  <si>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</si>
  <si>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</si>
  <si>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</si>
  <si>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</si>
  <si>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</si>
  <si>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</si>
  <si>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</si>
  <si>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</si>
  <si>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</si>
  <si>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</si>
  <si>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</si>
  <si>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</si>
  <si>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</si>
  <si>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</si>
  <si>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</si>
  <si>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</si>
  <si>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</si>
  <si>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</si>
  <si>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</si>
  <si>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</si>
  <si>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</si>
  <si>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</si>
  <si>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</si>
  <si>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</si>
  <si>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</si>
  <si>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</si>
  <si>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</si>
  <si>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</si>
  <si>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</si>
  <si>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</si>
  <si>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</si>
  <si>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</si>
  <si>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</si>
  <si>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</si>
  <si>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</si>
  <si>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</si>
  <si>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</si>
  <si>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</si>
  <si>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</si>
  <si>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</si>
  <si>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</si>
  <si>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</si>
  <si>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</si>
  <si>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</si>
  <si>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</si>
  <si>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</si>
  <si>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</si>
  <si>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</si>
  <si>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</si>
  <si>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</si>
  <si>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</si>
  <si>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</si>
  <si>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</si>
  <si>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</si>
  <si>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</si>
  <si>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</si>
  <si>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</si>
  <si>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</si>
  <si>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</si>
  <si>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</si>
  <si>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</si>
  <si>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</si>
  <si>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</si>
  <si>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</si>
  <si>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</si>
  <si>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</si>
  <si>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</si>
  <si>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</si>
  <si>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</si>
  <si>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</si>
  <si>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</si>
  <si>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</si>
  <si>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</si>
  <si>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</si>
  <si>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</si>
  <si>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</si>
  <si>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</si>
  <si>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</si>
  <si>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</si>
  <si>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</si>
  <si>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</si>
  <si>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</si>
  <si>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</si>
  <si>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</si>
  <si>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</si>
  <si>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</si>
  <si>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</si>
  <si>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</si>
  <si>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</si>
  <si>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</si>
  <si>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</si>
  <si>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</si>
  <si>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</si>
  <si>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</si>
  <si>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</si>
  <si>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</si>
  <si>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</si>
  <si>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</si>
  <si>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</si>
  <si>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</si>
  <si>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</si>
  <si>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</si>
  <si>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</si>
  <si>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</si>
  <si>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</si>
  <si>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</si>
  <si>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</si>
  <si>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</si>
  <si>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</si>
  <si>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</si>
  <si>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</si>
  <si>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</si>
  <si>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</si>
  <si>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</si>
  <si>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</si>
  <si>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</si>
  <si>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</si>
  <si>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</si>
  <si>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</si>
  <si>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</si>
  <si>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</si>
  <si>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</si>
  <si>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</si>
  <si>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</si>
  <si>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</si>
  <si>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</si>
  <si>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</si>
  <si>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</si>
  <si>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</si>
  <si>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</si>
  <si>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</si>
  <si>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</si>
  <si>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</si>
  <si>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</si>
  <si>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</si>
  <si>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</si>
  <si>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</si>
  <si>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</si>
  <si>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</si>
  <si>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</si>
  <si>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</si>
  <si>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</si>
  <si>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</si>
  <si>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</si>
  <si>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</si>
  <si>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</si>
  <si>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</si>
  <si>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</si>
  <si>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</si>
  <si>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</si>
  <si>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</si>
  <si>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</si>
  <si>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</si>
  <si>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</si>
  <si>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</si>
  <si>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</si>
  <si>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</si>
  <si>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</si>
  <si>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</si>
  <si>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</si>
  <si>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</si>
  <si>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</si>
  <si>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</si>
  <si>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</si>
  <si>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</si>
  <si>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</si>
  <si>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</si>
  <si>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</si>
  <si>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</si>
  <si>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</si>
  <si>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</si>
  <si>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</si>
  <si>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</si>
  <si>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</si>
  <si>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</si>
  <si>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</si>
  <si>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</si>
  <si>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</si>
  <si>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</si>
  <si>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</si>
  <si>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</si>
  <si>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</si>
  <si>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</si>
  <si>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</si>
  <si>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</si>
  <si>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</si>
  <si>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</si>
  <si>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</si>
  <si>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</si>
  <si>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</si>
  <si>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</si>
  <si>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</si>
  <si>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</si>
  <si>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</si>
  <si>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</si>
  <si>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</si>
  <si>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</si>
  <si>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</si>
  <si>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</si>
  <si>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</si>
  <si>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</si>
  <si>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</si>
  <si>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</si>
  <si>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</si>
  <si>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</si>
  <si>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</si>
  <si>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</si>
  <si>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</si>
  <si>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</si>
  <si>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</si>
  <si>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</si>
  <si>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</si>
  <si>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</si>
  <si>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</si>
  <si>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</si>
  <si>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</si>
  <si>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</si>
  <si>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</si>
  <si>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</si>
  <si>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</si>
  <si>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</si>
  <si>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</si>
  <si>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</si>
  <si>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</si>
  <si>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</si>
  <si>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</si>
  <si>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</si>
  <si>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</si>
  <si>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</si>
  <si>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</si>
  <si>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</si>
  <si>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</si>
  <si>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</si>
  <si>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</si>
  <si>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</si>
  <si>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</si>
  <si>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</si>
  <si>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</si>
  <si>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</si>
  <si>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</si>
  <si>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</si>
  <si>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</si>
  <si>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</si>
  <si>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</si>
  <si>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</si>
  <si>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</si>
  <si>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</si>
  <si>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</si>
  <si>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</si>
  <si>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</si>
  <si>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</si>
  <si>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</si>
  <si>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</si>
  <si>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</si>
  <si>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</si>
  <si>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</si>
  <si>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</si>
  <si>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</si>
  <si>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</si>
  <si>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</si>
  <si>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</si>
  <si>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</si>
  <si>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</si>
  <si>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</si>
  <si>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</si>
  <si>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</si>
  <si>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</si>
  <si>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</si>
  <si>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</si>
  <si>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</si>
  <si>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</si>
  <si>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</si>
  <si>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</si>
  <si>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</si>
  <si>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</si>
  <si>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</si>
  <si>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</si>
  <si>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</si>
  <si>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</si>
  <si>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</si>
  <si>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</si>
  <si>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</si>
  <si>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</si>
  <si>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</si>
  <si>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</si>
  <si>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</si>
  <si>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</si>
  <si>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</si>
  <si>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</si>
  <si>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</si>
  <si>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</si>
  <si>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</si>
  <si>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</si>
  <si>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</si>
  <si>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</si>
  <si>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</si>
  <si>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</si>
  <si>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</si>
  <si>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</si>
  <si>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</si>
  <si>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</si>
  <si>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</si>
  <si>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</si>
  <si>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</si>
  <si>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</si>
  <si>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</si>
  <si>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</si>
  <si>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</si>
  <si>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</si>
  <si>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</si>
  <si>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</si>
  <si>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</si>
  <si>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</si>
  <si>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</si>
  <si>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</si>
  <si>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</si>
  <si>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</si>
  <si>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</si>
  <si>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</si>
  <si>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</si>
  <si>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</si>
  <si>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</si>
  <si>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</si>
  <si>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</si>
  <si>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</si>
  <si>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</si>
  <si>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</si>
  <si>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</si>
  <si>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</si>
  <si>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</si>
  <si>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</si>
  <si>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</si>
  <si>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</si>
  <si>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</si>
  <si>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</si>
  <si>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</si>
  <si>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</si>
  <si>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</si>
  <si>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</si>
  <si>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</si>
  <si>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</si>
  <si>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</si>
  <si>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</si>
  <si>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</si>
  <si>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</si>
  <si>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</si>
  <si>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</si>
  <si>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</si>
  <si>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</si>
  <si>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</si>
  <si>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</si>
  <si>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</si>
  <si>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</si>
  <si>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</si>
  <si>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</si>
  <si>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</si>
  <si>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</si>
  <si>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</si>
  <si>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</si>
  <si>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</si>
  <si>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</si>
  <si>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</si>
  <si>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</si>
  <si>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</si>
  <si>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</si>
  <si>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</si>
  <si>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</si>
  <si>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</si>
  <si>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</si>
  <si>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</si>
  <si>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</si>
  <si>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</si>
  <si>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</si>
  <si>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</si>
  <si>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</si>
  <si>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</si>
  <si>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</si>
  <si>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</si>
  <si>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</si>
  <si>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</si>
  <si>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</si>
  <si>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</si>
  <si>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</si>
  <si>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</si>
  <si>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</si>
  <si>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</si>
  <si>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</si>
  <si>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</si>
  <si>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</si>
  <si>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</si>
  <si>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</si>
  <si>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</si>
  <si>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</si>
  <si>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</si>
  <si>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</si>
  <si>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</si>
  <si>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</si>
  <si>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</si>
  <si>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</si>
  <si>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</si>
  <si>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</si>
  <si>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</si>
  <si>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</si>
  <si>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</si>
  <si>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</si>
  <si>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</si>
  <si>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</si>
  <si>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</si>
  <si>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</si>
  <si>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</si>
  <si>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</si>
  <si>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</si>
  <si>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</si>
  <si>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</si>
  <si>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</si>
  <si>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</si>
  <si>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</si>
  <si>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</si>
  <si>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</si>
  <si>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</si>
  <si>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</si>
  <si>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</si>
  <si>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</si>
  <si>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</si>
  <si>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</si>
  <si>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</si>
  <si>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</si>
  <si>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</si>
  <si>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</si>
  <si>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</si>
  <si>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</si>
  <si>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</si>
  <si>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</si>
  <si>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</si>
  <si>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</si>
  <si>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</si>
  <si>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</si>
  <si>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</si>
  <si>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</si>
  <si>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</si>
  <si>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</si>
  <si>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</si>
  <si>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</si>
  <si>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</si>
  <si>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</si>
  <si>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</si>
  <si>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</si>
  <si>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</si>
  <si>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</si>
  <si>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</si>
  <si>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</si>
  <si>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</si>
  <si>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</si>
  <si>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</si>
  <si>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</si>
  <si>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</si>
  <si>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</si>
  <si>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</si>
  <si>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</si>
  <si>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</si>
  <si>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</si>
  <si>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</si>
  <si>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</si>
  <si>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</si>
  <si>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</si>
  <si>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</si>
  <si>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</si>
  <si>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</si>
  <si>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</si>
  <si>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</si>
  <si>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</si>
  <si>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</si>
  <si>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</si>
  <si>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</si>
  <si>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</si>
  <si>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</si>
  <si>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</si>
  <si>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</si>
  <si>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</si>
  <si>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</si>
  <si>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</si>
  <si>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</si>
  <si>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</si>
  <si>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</si>
  <si>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</si>
  <si>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</si>
  <si>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</si>
  <si>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</si>
  <si>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</si>
  <si>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</si>
  <si>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</si>
  <si>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</si>
  <si>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</si>
  <si>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</si>
  <si>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</si>
  <si>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</si>
  <si>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</si>
  <si>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</si>
  <si>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</si>
  <si>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</si>
  <si>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</si>
  <si>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</si>
  <si>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</si>
  <si>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</si>
  <si>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</si>
  <si>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</si>
  <si>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</si>
  <si>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</si>
  <si>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</si>
  <si>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</si>
  <si>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</si>
  <si>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</si>
  <si>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</si>
  <si>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</si>
  <si>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</si>
  <si>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</si>
  <si>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</si>
  <si>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</si>
  <si>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</si>
  <si>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</si>
  <si>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</si>
  <si>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</si>
  <si>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</si>
  <si>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</si>
  <si>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</si>
  <si>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</si>
  <si>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</si>
  <si>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</si>
  <si>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</si>
  <si>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</si>
  <si>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</si>
  <si>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</si>
  <si>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</si>
  <si>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</si>
  <si>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</si>
  <si>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</si>
  <si>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</si>
  <si>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</si>
  <si>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</si>
  <si>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</si>
  <si>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</si>
  <si>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</si>
  <si>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</si>
  <si>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</si>
  <si>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</si>
  <si>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</si>
  <si>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</si>
  <si>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</si>
  <si>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</si>
  <si>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</si>
  <si>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</si>
  <si>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</si>
  <si>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</si>
  <si>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</si>
  <si>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</si>
  <si>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</si>
  <si>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</si>
  <si>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</si>
  <si>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</si>
  <si>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</si>
  <si>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</si>
  <si>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</si>
  <si>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</si>
  <si>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</si>
  <si>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</si>
  <si>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</si>
  <si>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</si>
  <si>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</si>
  <si>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</si>
  <si>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</si>
  <si>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</si>
  <si>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</si>
  <si>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</si>
  <si>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</si>
  <si>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</si>
  <si>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</si>
  <si>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</si>
  <si>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</si>
  <si>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</si>
  <si>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</si>
  <si>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</si>
  <si>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</si>
  <si>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</si>
  <si>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</si>
  <si>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</si>
  <si>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</si>
  <si>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</si>
  <si>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</si>
  <si>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</si>
  <si>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</si>
  <si>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</si>
  <si>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</si>
  <si>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</si>
  <si>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</si>
  <si>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</si>
  <si>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</si>
  <si>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</si>
  <si>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</si>
  <si>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</si>
  <si>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</si>
  <si>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</si>
  <si>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</si>
  <si>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</si>
  <si>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</si>
  <si>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</si>
  <si>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</si>
  <si>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</si>
  <si>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</si>
  <si>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</si>
  <si>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</si>
  <si>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</si>
  <si>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</si>
  <si>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</si>
  <si>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</si>
  <si>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</si>
  <si>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</si>
  <si>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</si>
  <si>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</si>
  <si>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</si>
  <si>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</si>
  <si>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</si>
  <si>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</si>
  <si>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</si>
  <si>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</si>
  <si>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</si>
  <si>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</si>
  <si>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</si>
  <si>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</si>
  <si>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</si>
  <si>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</si>
  <si>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</si>
  <si>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</si>
  <si>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</si>
  <si>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</si>
  <si>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</si>
  <si>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</si>
  <si>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</si>
  <si>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</si>
  <si>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</si>
  <si>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</si>
  <si>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</si>
  <si>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</si>
  <si>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</si>
  <si>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</si>
  <si>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</si>
  <si>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</si>
  <si>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</si>
  <si>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</si>
  <si>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</si>
  <si>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</si>
  <si>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</si>
  <si>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</si>
  <si>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</si>
  <si>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</si>
  <si>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</si>
  <si>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</si>
  <si>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</si>
  <si>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</si>
  <si>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</si>
  <si>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</si>
  <si>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</si>
  <si>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</si>
  <si>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</si>
  <si>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</si>
  <si>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</si>
  <si>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</si>
  <si>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</si>
  <si>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</si>
  <si>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</si>
  <si>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</si>
  <si>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</si>
  <si>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</si>
  <si>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</si>
  <si>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</si>
  <si>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</si>
  <si>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</si>
  <si>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</si>
  <si>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</si>
  <si>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</si>
  <si>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</si>
  <si>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</si>
  <si>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</si>
  <si>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</si>
  <si>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</si>
  <si>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</si>
  <si>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</si>
  <si>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</si>
  <si>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</si>
  <si>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</si>
  <si>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</si>
  <si>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</si>
  <si>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</si>
  <si>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</si>
  <si>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</si>
  <si>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</si>
  <si>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</si>
  <si>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</si>
  <si>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</si>
  <si>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</si>
  <si>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</si>
  <si>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</si>
  <si>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</si>
  <si>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</si>
  <si>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</si>
  <si>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</si>
  <si>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</si>
  <si>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</si>
  <si>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</si>
  <si>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</si>
  <si>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</si>
  <si>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</si>
  <si>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</si>
  <si>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</si>
  <si>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</si>
  <si>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</si>
  <si>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</si>
  <si>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</si>
  <si>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</si>
  <si>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</si>
  <si>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</si>
  <si>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</si>
  <si>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</si>
  <si>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</si>
  <si>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</si>
  <si>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</si>
  <si>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</si>
  <si>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</si>
  <si>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</si>
  <si>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</si>
  <si>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</si>
  <si>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</si>
  <si>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</si>
  <si>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</si>
  <si>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</si>
  <si>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</si>
  <si>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</si>
  <si>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</si>
  <si>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</si>
  <si>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</si>
  <si>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</si>
  <si>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</si>
  <si>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</si>
  <si>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</si>
  <si>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</si>
  <si>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</si>
  <si>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</si>
  <si>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</si>
  <si>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</si>
  <si>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</si>
  <si>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</si>
  <si>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</si>
  <si>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</si>
  <si>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</si>
  <si>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</si>
  <si>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</si>
  <si>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</si>
  <si>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</si>
  <si>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</si>
  <si>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</si>
  <si>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</si>
  <si>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</si>
  <si>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</si>
  <si>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</si>
  <si>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</si>
  <si>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</si>
  <si>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</si>
  <si>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</si>
  <si>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</si>
  <si>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</si>
  <si>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</si>
  <si>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</si>
  <si>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</si>
  <si>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</si>
  <si>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</si>
  <si>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</si>
  <si>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</si>
  <si>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</si>
  <si>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</si>
  <si>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</si>
  <si>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</si>
  <si>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</si>
  <si>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</si>
  <si>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</si>
  <si>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</si>
  <si>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</si>
  <si>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</si>
  <si>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</si>
  <si>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</si>
  <si>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</si>
  <si>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</si>
  <si>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</si>
  <si>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</si>
  <si>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</si>
  <si>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</si>
  <si>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</si>
  <si>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</si>
  <si>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</si>
  <si>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</si>
  <si>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</si>
  <si>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</si>
  <si>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</si>
  <si>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</si>
  <si>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</si>
  <si>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</si>
  <si>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</si>
  <si>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</si>
  <si>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</si>
  <si>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</si>
  <si>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</si>
  <si>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</si>
  <si>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</si>
  <si>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</si>
  <si>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</si>
  <si>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</si>
  <si>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</si>
  <si>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</si>
  <si>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</si>
  <si>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</si>
  <si>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</si>
  <si>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</si>
  <si>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</si>
  <si>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</si>
  <si>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</si>
  <si>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</si>
  <si>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</si>
  <si>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</si>
  <si>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</si>
  <si>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</si>
  <si>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</si>
  <si>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</si>
  <si>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</si>
  <si>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</si>
  <si>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</si>
  <si>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</si>
  <si>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</si>
  <si>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</si>
  <si>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</si>
  <si>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</si>
  <si>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</si>
  <si>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</si>
  <si>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</si>
  <si>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</si>
  <si>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</si>
  <si>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</si>
  <si>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</si>
  <si>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</si>
  <si>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</si>
  <si>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</si>
  <si>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</si>
  <si>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</si>
  <si>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</si>
  <si>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</si>
  <si>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</si>
  <si>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</si>
  <si>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</si>
  <si>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</si>
  <si>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</si>
  <si>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</si>
  <si>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</si>
  <si>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</si>
  <si>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</si>
  <si>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</si>
  <si>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</si>
  <si>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</si>
  <si>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</si>
  <si>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</si>
  <si>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</si>
  <si>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</si>
  <si>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</si>
  <si>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</si>
  <si>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</si>
  <si>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</si>
  <si>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</si>
  <si>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</si>
  <si>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</si>
  <si>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</si>
  <si>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</si>
  <si>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</si>
  <si>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</si>
  <si>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</si>
  <si>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</si>
  <si>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</si>
  <si>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</si>
  <si>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</si>
  <si>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</si>
  <si>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</si>
  <si>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</si>
  <si>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</si>
  <si>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</si>
  <si>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</si>
  <si>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</si>
  <si>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</si>
  <si>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</si>
  <si>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</si>
  <si>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</si>
  <si>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</si>
  <si>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</si>
  <si>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</si>
  <si>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</si>
  <si>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</si>
  <si>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</si>
  <si>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</si>
  <si>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</si>
  <si>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</si>
  <si>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</si>
  <si>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</si>
  <si>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</si>
  <si>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</si>
  <si>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</si>
  <si>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</si>
  <si>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</si>
  <si>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</si>
  <si>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</si>
  <si>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</si>
  <si>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</si>
  <si>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</si>
  <si>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</si>
  <si>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</si>
  <si>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</si>
  <si>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</si>
  <si>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</si>
  <si>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</si>
  <si>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</si>
  <si>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</si>
  <si>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</si>
  <si>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</si>
  <si>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</si>
  <si>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</si>
  <si>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</si>
  <si>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</si>
  <si>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</si>
  <si>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</si>
  <si>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</si>
  <si>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</si>
  <si>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</si>
  <si>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</si>
  <si>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</si>
  <si>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</si>
  <si>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</si>
  <si>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</si>
  <si>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</si>
  <si>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</si>
  <si>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</si>
  <si>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</si>
  <si>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</si>
  <si>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</si>
  <si>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</si>
  <si>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</si>
  <si>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</si>
  <si>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</si>
  <si>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</si>
  <si>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</si>
  <si>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</si>
  <si>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</si>
  <si>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</si>
  <si>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</si>
  <si>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</si>
  <si>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</si>
  <si>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</si>
  <si>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</si>
  <si>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</si>
  <si>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</si>
  <si>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</si>
  <si>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</si>
  <si>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</si>
  <si>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</si>
  <si>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</si>
  <si>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</si>
  <si>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</si>
  <si>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</si>
  <si>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</si>
  <si>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</si>
  <si>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</si>
  <si>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</si>
  <si>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</si>
  <si>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</si>
  <si>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</si>
  <si>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</si>
  <si>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</si>
  <si>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</si>
  <si>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</si>
  <si>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</si>
  <si>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</si>
  <si>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</si>
  <si>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</si>
  <si>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</si>
  <si>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</si>
  <si>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</si>
  <si>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</si>
  <si>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</si>
  <si>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</si>
  <si>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</si>
  <si>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</si>
  <si>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</si>
  <si>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</si>
  <si>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</si>
  <si>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</si>
  <si>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</si>
  <si>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</si>
  <si>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</si>
  <si>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</si>
  <si>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</si>
  <si>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</si>
  <si>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</si>
  <si>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</si>
  <si>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</si>
  <si>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</si>
  <si>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</si>
  <si>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</si>
  <si>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</si>
  <si>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</si>
  <si>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</si>
  <si>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</si>
  <si>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</si>
  <si>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</si>
  <si>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</si>
  <si>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</si>
  <si>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</si>
  <si>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</si>
  <si>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</si>
  <si>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</si>
  <si>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</si>
  <si>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</si>
  <si>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</si>
  <si>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</si>
  <si>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</si>
  <si>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</si>
  <si>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</si>
  <si>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</si>
  <si>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</si>
  <si>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</si>
  <si>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</si>
  <si>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</si>
  <si>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</si>
  <si>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</si>
  <si>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</si>
  <si>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</si>
  <si>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</si>
  <si>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</si>
  <si>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</si>
  <si>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</si>
  <si>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</si>
  <si>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</si>
  <si>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</si>
  <si>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</si>
  <si>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</si>
  <si>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</si>
  <si>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</si>
  <si>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</si>
  <si>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</si>
  <si>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</si>
  <si>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</si>
  <si>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</si>
  <si>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</si>
  <si>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</si>
  <si>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</si>
  <si>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</si>
  <si>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</si>
  <si>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</si>
  <si>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</si>
  <si>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</si>
  <si>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</si>
  <si>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</si>
  <si>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</si>
  <si>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</si>
  <si>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</si>
  <si>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</si>
  <si>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</si>
  <si>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</si>
  <si>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</si>
  <si>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</si>
  <si>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</si>
  <si>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</si>
  <si>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</si>
  <si>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</si>
  <si>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</si>
  <si>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</si>
  <si>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</si>
  <si>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</si>
  <si>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</si>
  <si>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</si>
  <si>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</si>
  <si>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</si>
  <si>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</si>
  <si>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</si>
  <si>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</si>
  <si>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</si>
  <si>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</si>
  <si>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</si>
  <si>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</si>
  <si>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</si>
  <si>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</si>
  <si>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</si>
  <si>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</si>
  <si>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</si>
  <si>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</si>
  <si>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</si>
  <si>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</si>
  <si>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</si>
  <si>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</si>
  <si>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</si>
  <si>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</si>
  <si>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</si>
  <si>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</si>
  <si>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</si>
  <si>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</si>
  <si>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</si>
  <si>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</si>
  <si>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</si>
  <si>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</si>
  <si>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</si>
  <si>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</si>
  <si>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</si>
  <si>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</si>
  <si>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</si>
  <si>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</si>
  <si>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</si>
  <si>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</si>
  <si>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</si>
  <si>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</si>
  <si>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</si>
  <si>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</si>
  <si>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</si>
  <si>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</si>
  <si>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</si>
  <si>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</si>
  <si>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</si>
  <si>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</si>
  <si>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</si>
  <si>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</si>
  <si>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</si>
  <si>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</si>
  <si>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</si>
  <si>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</si>
  <si>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</si>
  <si>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</si>
  <si>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</si>
  <si>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</si>
  <si>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</si>
  <si>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</si>
  <si>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</si>
  <si>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</si>
  <si>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</si>
  <si>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</si>
  <si>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</si>
  <si>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</si>
  <si>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</si>
  <si>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</si>
  <si>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</si>
  <si>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</si>
  <si>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</si>
  <si>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</si>
  <si>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</si>
  <si>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</si>
  <si>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</si>
  <si>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</si>
  <si>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</si>
  <si>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</si>
  <si>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</si>
  <si>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</si>
  <si>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</si>
  <si>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</si>
  <si>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</si>
  <si>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</si>
  <si>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</si>
  <si>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</si>
  <si>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</si>
  <si>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</si>
  <si>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</si>
  <si>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</si>
  <si>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</si>
  <si>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</si>
  <si>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</si>
  <si>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</si>
  <si>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</si>
  <si>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</si>
  <si>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</si>
  <si>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</si>
  <si>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</si>
  <si>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</si>
  <si>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</si>
  <si>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</si>
  <si>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</si>
  <si>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</si>
  <si>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</si>
  <si>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</si>
  <si>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</si>
  <si>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</si>
  <si>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</si>
  <si>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</si>
  <si>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</si>
  <si>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</si>
  <si>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</si>
  <si>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</si>
  <si>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</si>
  <si>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</si>
  <si>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</si>
  <si>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</si>
  <si>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</si>
  <si>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</si>
  <si>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</si>
  <si>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</si>
  <si>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</si>
  <si>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</si>
  <si>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</si>
  <si>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</si>
  <si>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</si>
  <si>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</si>
  <si>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</si>
  <si>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</si>
  <si>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</si>
  <si>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</si>
  <si>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</si>
  <si>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</si>
  <si>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</si>
  <si>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</si>
  <si>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</si>
  <si>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</si>
  <si>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</si>
  <si>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</si>
  <si>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</si>
  <si>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</si>
  <si>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</si>
  <si>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</si>
  <si>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</si>
  <si>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</si>
  <si>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</si>
  <si>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</si>
  <si>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</si>
  <si>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</si>
  <si>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</si>
  <si>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</si>
  <si>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</si>
  <si>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</si>
  <si>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</si>
  <si>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</si>
  <si>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</si>
  <si>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</si>
  <si>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</si>
  <si>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</si>
  <si>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</si>
  <si>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</si>
  <si>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</si>
  <si>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</si>
  <si>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</si>
  <si>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</si>
  <si>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</si>
  <si>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</si>
  <si>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</si>
  <si>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</si>
  <si>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</si>
  <si>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</si>
  <si>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</si>
  <si>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</si>
  <si>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</si>
  <si>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</si>
  <si>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</si>
  <si>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</si>
  <si>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</si>
  <si>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</si>
  <si>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</si>
  <si>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</si>
  <si>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</si>
  <si>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</si>
  <si>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</si>
  <si>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</si>
  <si>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</si>
  <si>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</si>
  <si>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</si>
  <si>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</si>
  <si>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</si>
  <si>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</si>
  <si>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</si>
  <si>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</si>
  <si>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</si>
  <si>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</si>
  <si>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</si>
  <si>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</si>
  <si>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</si>
  <si>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</si>
  <si>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</si>
  <si>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</si>
  <si>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</si>
  <si>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</si>
  <si>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</si>
  <si>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</si>
  <si>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</si>
  <si>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</si>
  <si>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</si>
  <si>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</si>
  <si>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</si>
  <si>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</si>
  <si>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</si>
  <si>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</si>
  <si>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</si>
  <si>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</si>
  <si>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</si>
  <si>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</si>
  <si>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</si>
  <si>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</si>
  <si>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</si>
  <si>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</si>
  <si>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</si>
  <si>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</si>
  <si>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</si>
  <si>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</si>
  <si>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</si>
  <si>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</si>
  <si>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</si>
  <si>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</si>
  <si>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</si>
  <si>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</si>
  <si>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</si>
  <si>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</si>
  <si>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</si>
  <si>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</si>
  <si>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</si>
  <si>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</si>
  <si>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</si>
  <si>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</si>
  <si>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</si>
  <si>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</si>
  <si>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</si>
  <si>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</si>
  <si>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</si>
  <si>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</si>
  <si>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</si>
  <si>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</si>
  <si>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</si>
  <si>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</si>
  <si>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</si>
  <si>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</si>
  <si>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</si>
  <si>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</si>
  <si>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</si>
  <si>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</si>
  <si>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</si>
  <si>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</si>
  <si>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</si>
  <si>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</si>
  <si>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</si>
  <si>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</si>
  <si>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</si>
  <si>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</si>
  <si>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</si>
  <si>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</si>
  <si>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</si>
  <si>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</si>
  <si>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</si>
  <si>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</si>
  <si>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</si>
  <si>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</si>
  <si>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</si>
  <si>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</si>
  <si>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</si>
  <si>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</si>
  <si>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</si>
  <si>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</si>
  <si>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</si>
  <si>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</si>
  <si>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</si>
  <si>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</si>
  <si>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</si>
  <si>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</si>
  <si>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</si>
  <si>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</si>
  <si>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</si>
  <si>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</si>
  <si>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</si>
  <si>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</si>
  <si>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</si>
  <si>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</si>
  <si>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</si>
  <si>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</si>
  <si>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</si>
  <si>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</si>
  <si>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</si>
  <si>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</si>
  <si>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</si>
  <si>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</si>
  <si>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</si>
  <si>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</si>
  <si>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</si>
  <si>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</si>
  <si>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</si>
  <si>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</si>
  <si>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</si>
  <si>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</si>
  <si>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</si>
  <si>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</si>
  <si>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</si>
  <si>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</si>
  <si>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</si>
  <si>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</si>
  <si>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</si>
  <si>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</si>
  <si>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</si>
  <si>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</si>
  <si>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</si>
  <si>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</si>
  <si>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</si>
  <si>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</si>
  <si>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</si>
  <si>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</si>
  <si>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</si>
  <si>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</si>
  <si>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</si>
  <si>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</si>
  <si>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</si>
  <si>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</si>
  <si>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</si>
  <si>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</si>
  <si>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</si>
  <si>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</si>
  <si>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</si>
  <si>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</si>
  <si>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</si>
  <si>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</si>
  <si>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</si>
  <si>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</si>
  <si>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</si>
  <si>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</si>
  <si>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</si>
  <si>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</si>
  <si>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</si>
  <si>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</si>
  <si>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</si>
  <si>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</si>
  <si>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</si>
  <si>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</si>
  <si>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</si>
  <si>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</si>
  <si>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</si>
  <si>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</si>
  <si>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</si>
  <si>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</si>
  <si>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</si>
  <si>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</si>
  <si>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</si>
  <si>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</si>
  <si>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</si>
  <si>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</si>
  <si>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</si>
  <si>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</si>
  <si>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</si>
  <si>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</si>
  <si>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</si>
  <si>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</si>
  <si>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</si>
  <si>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</si>
  <si>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</si>
  <si>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</si>
  <si>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</si>
  <si>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</si>
  <si>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</si>
  <si>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</si>
  <si>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</si>
  <si>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</si>
  <si>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</si>
  <si>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</si>
  <si>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</si>
  <si>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</si>
  <si>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</si>
  <si>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</si>
  <si>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</si>
  <si>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</si>
  <si>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</si>
  <si>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</si>
  <si>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</si>
  <si>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</si>
  <si>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</si>
  <si>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</si>
  <si>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</si>
  <si>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</si>
  <si>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</si>
  <si>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</si>
  <si>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</si>
  <si>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</si>
  <si>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</si>
  <si>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</si>
  <si>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</si>
  <si>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</si>
  <si>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</si>
  <si>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</si>
  <si>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</si>
  <si>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</si>
  <si>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</si>
  <si>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</si>
  <si>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</si>
  <si>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</si>
  <si>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</si>
  <si>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</si>
  <si>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</si>
  <si>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</si>
  <si>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</si>
  <si>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</si>
  <si>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</si>
  <si>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</si>
  <si>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</si>
  <si>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</si>
  <si>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</si>
  <si>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</si>
  <si>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</si>
  <si>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</si>
  <si>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</si>
  <si>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</si>
  <si>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</si>
  <si>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</si>
  <si>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</si>
  <si>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</si>
  <si>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</si>
  <si>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</si>
  <si>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</si>
  <si>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</si>
  <si>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</si>
  <si>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</si>
  <si>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</si>
  <si>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</si>
  <si>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</si>
  <si>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</si>
  <si>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</si>
  <si>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</si>
  <si>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</si>
  <si>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</si>
  <si>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</si>
  <si>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</si>
  <si>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</si>
  <si>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</si>
  <si>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</si>
  <si>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</si>
  <si>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</si>
  <si>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</si>
  <si>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</si>
  <si>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</si>
  <si>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</si>
  <si>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</si>
  <si>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</si>
  <si>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</si>
  <si>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</si>
  <si>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</si>
  <si>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</si>
  <si>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</si>
  <si>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</si>
  <si>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</si>
  <si>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</si>
  <si>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</si>
  <si>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</si>
  <si>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</si>
  <si>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</si>
  <si>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</si>
  <si>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</si>
  <si>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</si>
  <si>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</si>
  <si>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</si>
  <si>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</si>
  <si>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</si>
  <si>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</si>
  <si>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</si>
  <si>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</si>
  <si>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</si>
  <si>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</si>
  <si>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</si>
  <si>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</si>
  <si>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</si>
  <si>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</si>
  <si>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</si>
  <si>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</si>
  <si>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</si>
  <si>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</si>
  <si>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</si>
  <si>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</si>
  <si>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</si>
  <si>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</si>
  <si>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</si>
  <si>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</si>
  <si>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</si>
  <si>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</si>
  <si>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</si>
  <si>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</si>
  <si>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</si>
  <si>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</si>
  <si>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</si>
  <si>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</si>
  <si>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</si>
  <si>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</si>
  <si>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</si>
  <si>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</si>
  <si>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</si>
  <si>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</si>
  <si>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</si>
  <si>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</si>
  <si>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</si>
  <si>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</si>
  <si>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</si>
  <si>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</si>
  <si>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</si>
  <si>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</si>
  <si>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</si>
  <si>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</si>
  <si>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</si>
  <si>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</si>
  <si>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</si>
  <si>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</si>
  <si>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</si>
  <si>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</si>
  <si>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</si>
  <si>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</si>
  <si>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</si>
  <si>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</si>
  <si>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</si>
  <si>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</si>
  <si>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</si>
  <si>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</si>
  <si>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</si>
  <si>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</si>
  <si>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</si>
  <si>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</si>
  <si>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</si>
  <si>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</si>
  <si>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</si>
  <si>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</si>
  <si>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</si>
  <si>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</si>
  <si>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</si>
  <si>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</si>
  <si>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</si>
  <si>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</si>
  <si>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</si>
  <si>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</si>
  <si>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</si>
  <si>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</si>
  <si>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</si>
  <si>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</si>
  <si>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</si>
  <si>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</si>
  <si>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</si>
  <si>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</si>
  <si>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</si>
  <si>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</si>
  <si>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</si>
  <si>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</si>
  <si>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</si>
  <si>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</si>
  <si>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</si>
  <si>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</si>
  <si>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</si>
  <si>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</si>
  <si>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</si>
  <si>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</si>
  <si>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</si>
  <si>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</si>
  <si>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</si>
  <si>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</si>
  <si>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</si>
  <si>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</si>
  <si>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</si>
  <si>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</si>
  <si>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</si>
  <si>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</si>
  <si>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</si>
  <si>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</si>
  <si>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</si>
  <si>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</si>
  <si>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</si>
  <si>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</si>
  <si>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</si>
  <si>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</si>
  <si>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</si>
  <si>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</si>
  <si>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</si>
  <si>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</si>
  <si>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</si>
  <si>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</si>
  <si>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</si>
  <si>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</si>
  <si>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</si>
  <si>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</si>
  <si>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</si>
  <si>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</si>
  <si>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</si>
  <si>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</si>
  <si>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</si>
  <si>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</si>
  <si>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</si>
  <si>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</si>
  <si>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</si>
  <si>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</si>
  <si>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</si>
  <si>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</si>
  <si>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</si>
  <si>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</si>
  <si>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</si>
  <si>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</si>
  <si>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</si>
  <si>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</si>
  <si>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</si>
  <si>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</si>
  <si>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</si>
  <si>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</si>
  <si>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</si>
  <si>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</si>
  <si>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</si>
  <si>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</si>
  <si>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</si>
  <si>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</si>
  <si>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</si>
  <si>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</si>
  <si>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</si>
  <si>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</si>
  <si>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</si>
  <si>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</si>
  <si>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</si>
  <si>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</si>
  <si>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</si>
  <si>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</si>
  <si>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</si>
  <si>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</si>
  <si>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</si>
  <si>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</si>
  <si>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</si>
  <si>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</si>
  <si>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</si>
  <si>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</si>
  <si>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</si>
  <si>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</si>
  <si>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</si>
  <si>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</si>
  <si>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</si>
  <si>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</si>
  <si>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</si>
  <si>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</si>
  <si>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</si>
  <si>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</si>
  <si>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</si>
  <si>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</si>
  <si>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</si>
  <si>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</si>
  <si>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</si>
  <si>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</si>
  <si>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</si>
  <si>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</si>
  <si>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</si>
  <si>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</si>
  <si>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</si>
  <si>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</si>
  <si>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</si>
  <si>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</si>
  <si>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</si>
  <si>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</si>
  <si>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</si>
  <si>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</si>
  <si>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</si>
  <si>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</si>
  <si>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</si>
  <si>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</si>
  <si>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</si>
  <si>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</si>
  <si>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</si>
  <si>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</si>
  <si>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</si>
  <si>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</si>
  <si>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</si>
  <si>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</si>
  <si>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</si>
  <si>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</si>
  <si>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</si>
  <si>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</si>
  <si>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</si>
  <si>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</si>
  <si>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</si>
  <si>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</si>
  <si>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</si>
  <si>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</si>
  <si>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</si>
  <si>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</si>
  <si>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</si>
  <si>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</si>
  <si>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</si>
  <si>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</si>
  <si>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</si>
  <si>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</si>
  <si>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</si>
  <si>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</si>
  <si>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</si>
  <si>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</si>
  <si>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</si>
  <si>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</si>
  <si>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</si>
  <si>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</si>
  <si>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</si>
  <si>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</si>
  <si>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</si>
  <si>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</si>
  <si>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</si>
  <si>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</si>
  <si>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</si>
  <si>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</si>
  <si>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</si>
  <si>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</si>
  <si>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</si>
  <si>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</si>
  <si>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</si>
  <si>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</si>
  <si>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</si>
  <si>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</si>
  <si>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</si>
  <si>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</si>
  <si>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</si>
  <si>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</si>
  <si>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</si>
  <si>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</si>
  <si>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</si>
  <si>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</si>
  <si>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</si>
  <si>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</si>
  <si>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</si>
  <si>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</si>
  <si>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</si>
  <si>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</si>
  <si>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</si>
  <si>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</si>
  <si>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</si>
  <si>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</si>
  <si>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</si>
  <si>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</si>
  <si>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</si>
  <si>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</si>
  <si>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</si>
  <si>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</si>
  <si>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</si>
  <si>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</si>
  <si>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</si>
  <si>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</si>
  <si>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</si>
  <si>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</si>
  <si>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</si>
  <si>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</si>
  <si>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</si>
  <si>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</si>
  <si>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</si>
  <si>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</si>
  <si>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</si>
  <si>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</si>
  <si>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</si>
  <si>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</si>
  <si>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</si>
  <si>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</si>
  <si>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</si>
  <si>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</si>
  <si>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</si>
  <si>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</si>
  <si>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</si>
  <si>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</si>
  <si>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</si>
  <si>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</si>
  <si>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</si>
  <si>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</si>
  <si>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</si>
  <si>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</si>
  <si>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</si>
  <si>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</si>
  <si>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</si>
  <si>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</si>
  <si>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</si>
  <si>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</si>
  <si>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</si>
  <si>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</si>
  <si>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</si>
  <si>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</si>
  <si>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</si>
  <si>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</si>
  <si>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</si>
  <si>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</si>
  <si>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</si>
  <si>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</si>
  <si>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</si>
  <si>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</si>
  <si>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</si>
  <si>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</si>
  <si>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</si>
  <si>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</si>
  <si>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</si>
  <si>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</si>
  <si>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</si>
  <si>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</si>
  <si>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</si>
  <si>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</si>
  <si>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</si>
  <si>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</si>
  <si>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</si>
  <si>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</si>
  <si>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</si>
  <si>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</si>
  <si>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</si>
  <si>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</si>
  <si>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</si>
  <si>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</si>
  <si>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</si>
  <si>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</si>
  <si>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</si>
  <si>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</si>
  <si>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</si>
  <si>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</si>
  <si>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</si>
  <si>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</si>
  <si>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</si>
  <si>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</si>
  <si>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</si>
  <si>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</si>
  <si>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</si>
  <si>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</si>
  <si>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</si>
  <si>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</si>
  <si>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</si>
  <si>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</si>
  <si>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</si>
  <si>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</si>
  <si>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</si>
  <si>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</si>
  <si>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</si>
  <si>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</si>
  <si>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</si>
  <si>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</si>
  <si>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</si>
  <si>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</si>
  <si>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</si>
  <si>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</si>
  <si>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</si>
  <si>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</si>
  <si>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</si>
  <si>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</si>
  <si>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</si>
  <si>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</si>
  <si>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</si>
  <si>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</si>
  <si>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</si>
  <si>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</si>
  <si>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</si>
  <si>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</si>
  <si>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</si>
  <si>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</si>
  <si>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</si>
  <si>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</si>
  <si>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</si>
  <si>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</si>
  <si>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</si>
  <si>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</si>
  <si>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</si>
  <si>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</si>
  <si>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</si>
  <si>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</si>
  <si>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</si>
  <si>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</si>
  <si>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</si>
  <si>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</si>
  <si>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</si>
  <si>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</si>
  <si>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</si>
  <si>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</si>
  <si>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</si>
  <si>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</si>
  <si>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</si>
  <si>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</si>
  <si>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</si>
  <si>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</si>
  <si>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</si>
  <si>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</si>
  <si>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</si>
  <si>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</si>
  <si>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</si>
  <si>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</si>
  <si>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</si>
  <si>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</si>
  <si>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</si>
  <si>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</si>
  <si>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</si>
  <si>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</si>
  <si>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</si>
  <si>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</si>
  <si>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</si>
  <si>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</si>
  <si>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</si>
  <si>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</si>
  <si>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</si>
  <si>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</si>
  <si>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</si>
  <si>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</si>
  <si>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</si>
  <si>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</si>
  <si>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</si>
  <si>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</si>
  <si>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</si>
  <si>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</si>
  <si>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</si>
  <si>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</si>
  <si>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</si>
  <si>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</si>
  <si>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</si>
  <si>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</si>
  <si>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</si>
  <si>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</si>
  <si>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</si>
  <si>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</si>
  <si>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</si>
  <si>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</si>
  <si>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</si>
  <si>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</si>
  <si>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</si>
  <si>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</si>
  <si>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</si>
  <si>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</si>
  <si>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</si>
  <si>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</si>
  <si>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</si>
  <si>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</si>
  <si>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</si>
  <si>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</si>
  <si>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</si>
  <si>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</si>
  <si>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</si>
  <si>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</si>
  <si>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</si>
  <si>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</si>
  <si>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</si>
  <si>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</si>
  <si>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</si>
  <si>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</si>
  <si>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</si>
  <si>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</si>
  <si>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</si>
  <si>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</si>
  <si>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</si>
  <si>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</si>
  <si>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</si>
  <si>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</si>
  <si>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</si>
  <si>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</si>
  <si>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</si>
  <si>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</si>
  <si>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</si>
  <si>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</si>
  <si>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</si>
  <si>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</si>
  <si>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</si>
  <si>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</si>
  <si>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</si>
  <si>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</si>
  <si>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</si>
  <si>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</si>
  <si>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</si>
  <si>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</si>
  <si>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</si>
  <si>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</si>
  <si>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</si>
  <si>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</si>
  <si>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</si>
  <si>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</si>
  <si>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</si>
  <si>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</si>
  <si>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</si>
  <si>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</si>
  <si>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</si>
  <si>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</si>
  <si>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</si>
  <si>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</si>
  <si>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</si>
  <si>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</si>
  <si>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</si>
  <si>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</si>
  <si>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</si>
  <si>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</si>
  <si>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</si>
  <si>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</si>
  <si>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</si>
  <si>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</si>
  <si>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</si>
  <si>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</si>
  <si>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</si>
  <si>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</si>
  <si>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</si>
  <si>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</si>
  <si>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</si>
  <si>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</si>
  <si>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</si>
  <si>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</si>
  <si>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</si>
  <si>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</si>
  <si>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</si>
  <si>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</si>
  <si>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</si>
  <si>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</si>
  <si>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</si>
  <si>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</si>
  <si>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</si>
  <si>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</si>
  <si>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</si>
  <si>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</si>
  <si>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</si>
  <si>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</si>
  <si>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</si>
  <si>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</si>
  <si>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</si>
  <si>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</si>
  <si>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</si>
  <si>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</si>
  <si>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</si>
  <si>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</si>
  <si>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</si>
  <si>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</si>
  <si>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</si>
  <si>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</si>
  <si>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</si>
  <si>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</si>
  <si>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</si>
  <si>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</si>
  <si>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</si>
  <si>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</si>
  <si>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</si>
  <si>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</si>
  <si>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</si>
  <si>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</si>
  <si>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</si>
  <si>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</si>
  <si>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</si>
  <si>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</si>
  <si>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</si>
  <si>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</si>
  <si>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</si>
  <si>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</si>
  <si>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</si>
  <si>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</si>
  <si>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</si>
  <si>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</si>
  <si>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</si>
  <si>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</si>
  <si>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</si>
  <si>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</si>
  <si>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</si>
  <si>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</si>
  <si>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</si>
  <si>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</si>
  <si>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</si>
  <si>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</si>
  <si>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</si>
  <si>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</si>
  <si>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</si>
  <si>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</si>
  <si>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</si>
  <si>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</si>
  <si>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</si>
  <si>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</si>
  <si>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</si>
  <si>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</si>
  <si>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</si>
  <si>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</si>
  <si>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</si>
  <si>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</si>
  <si>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</si>
  <si>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</si>
  <si>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</si>
  <si>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</si>
  <si>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</si>
  <si>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</si>
  <si>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</si>
  <si>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</si>
  <si>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</si>
  <si>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</si>
  <si>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</si>
  <si>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</si>
  <si>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</si>
  <si>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</si>
  <si>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</si>
  <si>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</si>
  <si>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</si>
  <si>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</si>
  <si>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</si>
  <si>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</si>
  <si>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</si>
  <si>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</si>
  <si>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</si>
  <si>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</si>
  <si>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</si>
  <si>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</si>
  <si>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</si>
  <si>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</si>
  <si>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</si>
  <si>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</si>
  <si>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</si>
  <si>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</si>
  <si>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</si>
  <si>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</si>
  <si>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</si>
  <si>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</si>
  <si>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</si>
  <si>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</si>
  <si>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</si>
  <si>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</si>
  <si>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</si>
  <si>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</si>
  <si>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</si>
  <si>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</si>
  <si>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</si>
  <si>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</si>
  <si>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</si>
  <si>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</si>
  <si>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</si>
  <si>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</si>
  <si>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</si>
  <si>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</si>
  <si>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</si>
  <si>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</si>
  <si>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</si>
  <si>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</si>
  <si>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</si>
  <si>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</si>
  <si>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</si>
  <si>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</si>
  <si>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</si>
  <si>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</si>
  <si>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</si>
  <si>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</si>
  <si>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</si>
  <si>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</si>
  <si>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</si>
  <si>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</si>
  <si>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</si>
  <si>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</si>
  <si>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</si>
  <si>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</si>
  <si>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</si>
  <si>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</si>
  <si>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</si>
  <si>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</si>
  <si>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</si>
  <si>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</si>
  <si>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</si>
  <si>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</si>
  <si>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</si>
  <si>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</si>
  <si>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</si>
  <si>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</si>
  <si>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</si>
  <si>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</si>
  <si>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</si>
  <si>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</si>
  <si>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</si>
  <si>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</si>
  <si>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</si>
  <si>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</si>
  <si>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</si>
  <si>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</si>
  <si>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</si>
  <si>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</si>
  <si>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</si>
  <si>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</si>
  <si>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</si>
  <si>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</si>
  <si>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</si>
  <si>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</si>
  <si>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</si>
  <si>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</si>
  <si>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</si>
  <si>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</si>
  <si>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</si>
  <si>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</si>
  <si>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</si>
  <si>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</si>
  <si>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</si>
  <si>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</si>
  <si>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</si>
  <si>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</si>
  <si>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</si>
  <si>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</si>
  <si>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</si>
  <si>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</si>
  <si>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</si>
  <si>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</si>
  <si>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</si>
  <si>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</si>
  <si>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</si>
  <si>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</si>
  <si>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</si>
  <si>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</si>
  <si>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</si>
  <si>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</si>
  <si>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</si>
  <si>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</si>
  <si>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</si>
  <si>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</si>
  <si>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</si>
  <si>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</si>
  <si>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</si>
  <si>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</si>
  <si>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</si>
  <si>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</si>
  <si>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</si>
  <si>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</si>
  <si>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</si>
  <si>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</si>
  <si>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</si>
  <si>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</si>
  <si>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</si>
  <si>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</si>
  <si>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</si>
  <si>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</si>
  <si>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</si>
  <si>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</si>
  <si>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</si>
  <si>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</si>
  <si>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</si>
  <si>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</si>
  <si>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</si>
  <si>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</si>
  <si>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</si>
  <si>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</si>
  <si>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</si>
  <si>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</si>
  <si>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</si>
  <si>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</si>
  <si>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</si>
  <si>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</si>
  <si>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</si>
  <si>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</si>
  <si>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</si>
  <si>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</si>
  <si>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</si>
  <si>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</si>
  <si>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</si>
  <si>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</si>
  <si>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</si>
  <si>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</si>
  <si>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</si>
  <si>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</si>
  <si>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</si>
  <si>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</si>
  <si>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</si>
  <si>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</si>
  <si>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</si>
  <si>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</si>
  <si>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</si>
  <si>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</si>
  <si>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</si>
  <si>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</si>
  <si>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</si>
  <si>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</si>
  <si>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</si>
  <si>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</si>
  <si>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</si>
  <si>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</si>
  <si>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</si>
  <si>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</si>
  <si>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</si>
  <si>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</si>
  <si>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</si>
  <si>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</si>
  <si>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</si>
  <si>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</si>
  <si>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</si>
  <si>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</si>
  <si>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</si>
  <si>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</si>
  <si>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</si>
  <si>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</si>
  <si>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</si>
  <si>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</si>
  <si>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</si>
  <si>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</si>
  <si>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</si>
  <si>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</si>
  <si>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</si>
  <si>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</si>
  <si>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</si>
  <si>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</si>
  <si>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</si>
  <si>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</si>
  <si>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</si>
  <si>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</si>
  <si>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</si>
  <si>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</si>
  <si>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</si>
  <si>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</si>
  <si>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</si>
  <si>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</si>
  <si>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</si>
  <si>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</si>
  <si>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</si>
  <si>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</si>
  <si>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</si>
  <si>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</si>
  <si>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</si>
  <si>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</si>
  <si>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</si>
  <si>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</si>
  <si>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</si>
  <si>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</si>
  <si>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</si>
  <si>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</si>
  <si>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</si>
  <si>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</si>
  <si>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</si>
  <si>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</si>
  <si>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</si>
  <si>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</si>
  <si>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</si>
  <si>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</si>
  <si>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</si>
  <si>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</si>
  <si>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</si>
  <si>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</si>
  <si>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</si>
  <si>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</si>
  <si>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</si>
  <si>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</si>
  <si>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</si>
  <si>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</si>
  <si>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</si>
  <si>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</si>
  <si>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</si>
  <si>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</si>
  <si>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</si>
  <si>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</si>
  <si>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</si>
  <si>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</si>
  <si>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</si>
  <si>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</si>
  <si>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</si>
  <si>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</si>
  <si>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</si>
  <si>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</si>
  <si>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</si>
  <si>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</si>
  <si>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</si>
  <si>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</si>
  <si>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</si>
  <si>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</si>
  <si>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</si>
  <si>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</si>
  <si>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</si>
  <si>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</si>
  <si>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</si>
  <si>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</si>
  <si>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</si>
  <si>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</si>
  <si>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</si>
  <si>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</si>
  <si>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</si>
  <si>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</si>
  <si>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</si>
  <si>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</si>
  <si>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</si>
  <si>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</si>
  <si>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</si>
  <si>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</si>
  <si>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</si>
  <si>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</si>
  <si>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</si>
  <si>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</si>
  <si>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</si>
  <si>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</si>
  <si>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</si>
  <si>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</si>
  <si>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</si>
  <si>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</si>
  <si>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</si>
  <si>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</si>
  <si>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</si>
  <si>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</si>
  <si>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</si>
  <si>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</si>
  <si>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</si>
  <si>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</si>
  <si>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</si>
  <si>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</si>
  <si>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</si>
  <si>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</si>
  <si>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</si>
  <si>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</si>
  <si>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</si>
  <si>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</si>
  <si>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</si>
  <si>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</si>
  <si>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</si>
  <si>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</si>
  <si>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</si>
  <si>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</si>
  <si>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</si>
  <si>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</si>
  <si>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</si>
  <si>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</si>
  <si>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</si>
  <si>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</si>
  <si>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</si>
  <si>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</si>
  <si>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</si>
  <si>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</si>
  <si>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</si>
  <si>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</si>
  <si>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</si>
  <si>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</si>
  <si>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</si>
  <si>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</si>
  <si>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</si>
  <si>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</si>
  <si>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</si>
  <si>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</si>
  <si>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</si>
  <si>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</si>
  <si>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</si>
  <si>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</si>
  <si>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</si>
  <si>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</si>
  <si>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</si>
  <si>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</si>
  <si>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</si>
  <si>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</si>
  <si>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</si>
  <si>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</si>
  <si>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</si>
  <si>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</si>
  <si>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</si>
  <si>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</si>
  <si>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</si>
  <si>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</si>
  <si>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</si>
  <si>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</si>
  <si>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</si>
  <si>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</si>
  <si>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</si>
  <si>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</si>
  <si>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</si>
  <si>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</si>
  <si>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</si>
  <si>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</si>
  <si>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</si>
  <si>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</si>
  <si>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</si>
  <si>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</si>
  <si>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</si>
  <si>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</si>
  <si>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</si>
  <si>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</si>
  <si>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</si>
  <si>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</si>
  <si>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</si>
  <si>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</si>
  <si>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</si>
  <si>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</si>
  <si>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</si>
  <si>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</si>
  <si>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</si>
  <si>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</si>
  <si>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</si>
  <si>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</si>
  <si>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</si>
  <si>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</si>
  <si>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</si>
  <si>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</si>
  <si>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</si>
  <si>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</si>
  <si>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</si>
  <si>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</si>
  <si>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</si>
  <si>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</si>
  <si>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</si>
  <si>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</si>
  <si>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</si>
  <si>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</si>
  <si>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</si>
  <si>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</si>
  <si>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</si>
  <si>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</si>
  <si>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</si>
  <si>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</si>
  <si>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</si>
  <si>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</si>
  <si>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</si>
  <si>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</si>
  <si>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</si>
  <si>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</si>
  <si>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</si>
  <si>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</si>
  <si>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</si>
  <si>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</si>
  <si>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</si>
  <si>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</si>
  <si>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</si>
  <si>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</si>
  <si>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</si>
  <si>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</si>
  <si>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</si>
  <si>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</si>
  <si>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</si>
  <si>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</si>
  <si>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</si>
  <si>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</si>
  <si>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</si>
  <si>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</si>
  <si>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</si>
  <si>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</si>
  <si>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</si>
  <si>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</si>
  <si>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</si>
  <si>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</si>
  <si>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</si>
  <si>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</si>
  <si>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</si>
  <si>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</si>
  <si>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</si>
  <si>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</si>
  <si>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</si>
  <si>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</si>
  <si>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</si>
  <si>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</si>
  <si>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</si>
  <si>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</si>
  <si>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</si>
  <si>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</si>
  <si>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</si>
  <si>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</si>
  <si>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</si>
  <si>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</si>
  <si>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</si>
  <si>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</si>
  <si>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</si>
  <si>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</si>
  <si>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</si>
  <si>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</si>
  <si>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</si>
  <si>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</si>
  <si>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</si>
  <si>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</si>
  <si>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</si>
  <si>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</si>
  <si>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</si>
  <si>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</si>
  <si>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</si>
  <si>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</si>
  <si>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</si>
  <si>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</si>
  <si>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</si>
  <si>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</si>
  <si>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</si>
  <si>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</si>
  <si>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</si>
  <si>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</si>
  <si>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</si>
  <si>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</si>
  <si>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</si>
  <si>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</si>
  <si>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</si>
  <si>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</si>
  <si>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</si>
  <si>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</si>
  <si>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</si>
  <si>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</si>
  <si>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</si>
  <si>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</si>
  <si>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</si>
  <si>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</si>
  <si>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</si>
  <si>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</si>
  <si>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</si>
  <si>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</si>
  <si>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</si>
  <si>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</si>
  <si>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</si>
  <si>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</si>
  <si>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</si>
  <si>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</si>
  <si>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</si>
  <si>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</si>
  <si>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</si>
  <si>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</si>
  <si>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</si>
  <si>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</si>
  <si>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</si>
  <si>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</si>
  <si>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</si>
  <si>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</si>
  <si>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</si>
  <si>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</si>
  <si>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</si>
  <si>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</si>
  <si>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</si>
  <si>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</si>
  <si>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</si>
  <si>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</si>
  <si>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</si>
  <si>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</si>
  <si>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</si>
  <si>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</si>
  <si>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</si>
  <si>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</si>
  <si>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</si>
  <si>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</si>
  <si>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</si>
  <si>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</si>
  <si>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</si>
  <si>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</si>
  <si>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</si>
  <si>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</si>
  <si>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</si>
  <si>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</si>
  <si>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</si>
  <si>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</si>
  <si>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</si>
  <si>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</si>
  <si>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</si>
  <si>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</si>
  <si>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</si>
  <si>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</si>
  <si>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</si>
  <si>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</si>
  <si>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</si>
  <si>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</si>
  <si>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</si>
  <si>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</si>
  <si>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</si>
  <si>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</si>
  <si>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</si>
  <si>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</si>
  <si>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</si>
  <si>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</si>
  <si>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</si>
  <si>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</si>
  <si>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</si>
  <si>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</si>
  <si>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</si>
  <si>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</si>
  <si>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</si>
  <si>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</si>
  <si>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</si>
  <si>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</si>
  <si>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</si>
  <si>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</si>
  <si>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</si>
  <si>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</si>
  <si>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</si>
  <si>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</si>
  <si>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</si>
  <si>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</si>
  <si>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</si>
  <si>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</si>
  <si>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</si>
  <si>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</si>
  <si>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</si>
  <si>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</si>
  <si>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</si>
  <si>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</si>
  <si>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</si>
  <si>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</si>
  <si>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</si>
  <si>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</si>
  <si>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</si>
  <si>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</si>
  <si>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</si>
  <si>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</si>
  <si>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</si>
  <si>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</si>
  <si>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</si>
  <si>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</si>
  <si>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</si>
  <si>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</si>
  <si>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</si>
  <si>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</si>
  <si>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</si>
  <si>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</si>
  <si>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</si>
  <si>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</si>
  <si>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</si>
  <si>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</si>
  <si>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</si>
  <si>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</si>
  <si>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</si>
  <si>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</si>
  <si>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</si>
  <si>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</si>
  <si>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</si>
  <si>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</si>
  <si>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</si>
  <si>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</si>
  <si>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</si>
  <si>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</si>
  <si>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</si>
  <si>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</si>
  <si>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</si>
  <si>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</si>
  <si>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</si>
  <si>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</si>
  <si>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</si>
  <si>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</si>
  <si>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</si>
  <si>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</si>
  <si>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</si>
  <si>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</si>
  <si>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</si>
  <si>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</si>
  <si>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</si>
  <si>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</si>
  <si>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</si>
  <si>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</si>
  <si>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</si>
  <si>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</si>
  <si>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</si>
  <si>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</si>
  <si>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</si>
  <si>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</si>
  <si>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</si>
  <si>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</si>
  <si>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</si>
  <si>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</si>
  <si>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</si>
  <si>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</si>
  <si>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</si>
  <si>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</si>
  <si>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</si>
  <si>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</si>
  <si>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</si>
  <si>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</si>
  <si>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</si>
  <si>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</si>
  <si>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</si>
  <si>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</si>
  <si>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</si>
  <si>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</si>
  <si>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</si>
  <si>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</si>
  <si>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</si>
  <si>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</si>
  <si>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</si>
  <si>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</si>
  <si>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</si>
  <si>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</si>
  <si>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</si>
  <si>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</si>
  <si>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</si>
  <si>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</si>
  <si>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</si>
  <si>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</si>
  <si>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</si>
  <si>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</si>
  <si>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</si>
  <si>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</si>
  <si>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</si>
  <si>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</si>
  <si>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</si>
  <si>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</si>
  <si>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</si>
  <si>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</si>
  <si>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</si>
  <si>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</si>
  <si>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</si>
  <si>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</si>
  <si>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</si>
  <si>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</si>
  <si>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</si>
  <si>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</si>
  <si>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</si>
  <si>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</si>
  <si>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</si>
  <si>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</si>
  <si>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</si>
  <si>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</si>
  <si>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</si>
  <si>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</si>
  <si>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</si>
  <si>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</si>
  <si>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</si>
  <si>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</si>
  <si>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</si>
  <si>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</si>
  <si>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</si>
  <si>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</si>
  <si>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</si>
  <si>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</si>
  <si>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</si>
  <si>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</si>
  <si>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</si>
  <si>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</si>
  <si>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</si>
  <si>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</si>
  <si>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</si>
  <si>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</si>
  <si>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</si>
  <si>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</si>
  <si>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</si>
  <si>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</si>
  <si>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</si>
  <si>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</si>
  <si>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</si>
  <si>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</si>
  <si>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</si>
  <si>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</si>
  <si>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</si>
  <si>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</si>
  <si>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</si>
  <si>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</si>
  <si>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</si>
  <si>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</si>
  <si>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</si>
  <si>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</si>
  <si>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</si>
  <si>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</si>
  <si>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</si>
  <si>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</si>
  <si>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</si>
  <si>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</si>
  <si>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</si>
  <si>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</si>
  <si>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</si>
  <si>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</si>
  <si>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</si>
  <si>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</si>
  <si>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</si>
  <si>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</si>
  <si>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</si>
  <si>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</si>
  <si>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</si>
  <si>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</si>
  <si>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</si>
  <si>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</si>
  <si>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</si>
  <si>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</si>
  <si>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</si>
  <si>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</si>
  <si>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</si>
  <si>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</si>
  <si>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</si>
  <si>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</si>
  <si>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</si>
  <si>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</si>
  <si>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</si>
  <si>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</si>
  <si>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</si>
  <si>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</si>
  <si>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</si>
  <si>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</si>
  <si>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</si>
  <si>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</si>
  <si>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</si>
  <si>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</si>
  <si>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</si>
  <si>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</si>
  <si>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</si>
  <si>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</si>
  <si>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</si>
  <si>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</si>
  <si>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</si>
  <si>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</si>
  <si>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</si>
  <si>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</si>
  <si>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</si>
  <si>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</si>
  <si>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</si>
  <si>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</si>
  <si>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</si>
  <si>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</si>
  <si>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</si>
  <si>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</si>
  <si>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</si>
  <si>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</si>
  <si>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</si>
  <si>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</si>
  <si>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</si>
  <si>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</si>
  <si>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</si>
  <si>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</si>
  <si>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</si>
  <si>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</si>
  <si>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</si>
  <si>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</si>
  <si>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</si>
  <si>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</si>
  <si>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</si>
  <si>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</si>
  <si>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</si>
  <si>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</si>
  <si>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</si>
  <si>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</si>
  <si>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</si>
  <si>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</si>
  <si>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</si>
  <si>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</si>
  <si>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</si>
  <si>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</si>
  <si>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</si>
  <si>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</si>
  <si>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</si>
  <si>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</si>
  <si>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</si>
  <si>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</si>
  <si>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</si>
  <si>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</si>
  <si>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</si>
  <si>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</si>
  <si>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</si>
  <si>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</si>
  <si>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</si>
  <si>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</si>
  <si>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</si>
  <si>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</si>
  <si>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</si>
  <si>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</si>
  <si>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</si>
  <si>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</si>
  <si>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</si>
  <si>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</si>
  <si>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</si>
  <si>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</si>
  <si>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</si>
  <si>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</si>
  <si>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</si>
  <si>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</si>
  <si>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</si>
  <si>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</si>
  <si>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</si>
  <si>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</si>
  <si>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</si>
  <si>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</si>
  <si>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</si>
  <si>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</si>
  <si>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</si>
  <si>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</si>
  <si>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</si>
  <si>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</si>
  <si>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</si>
  <si>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</si>
  <si>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</si>
  <si>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</si>
  <si>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</si>
  <si>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</si>
  <si>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</si>
  <si>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</si>
  <si>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</si>
  <si>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</si>
  <si>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</si>
  <si>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</si>
  <si>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</si>
  <si>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</si>
  <si>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</si>
  <si>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</si>
  <si>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</si>
  <si>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</si>
  <si>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</si>
  <si>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</si>
  <si>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</si>
  <si>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</si>
  <si>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</si>
  <si>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</si>
  <si>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</si>
  <si>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</si>
  <si>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</si>
  <si>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</si>
  <si>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</si>
  <si>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</si>
  <si>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</si>
  <si>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</si>
  <si>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</si>
  <si>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</si>
  <si>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</si>
  <si>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</si>
  <si>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</si>
  <si>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</si>
  <si>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</si>
  <si>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</si>
  <si>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</si>
  <si>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</si>
  <si>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</si>
  <si>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</si>
  <si>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</si>
  <si>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</si>
  <si>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</si>
  <si>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</si>
  <si>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</si>
  <si>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</si>
  <si>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</si>
  <si>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</si>
  <si>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</si>
  <si>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</si>
  <si>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</si>
  <si>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</si>
  <si>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</si>
  <si>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</si>
  <si>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</si>
  <si>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</si>
  <si>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</si>
  <si>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</si>
  <si>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</si>
  <si>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</si>
  <si>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</si>
  <si>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</si>
  <si>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</si>
  <si>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</si>
  <si>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</si>
  <si>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</si>
  <si>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</si>
  <si>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</si>
  <si>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</si>
  <si>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</si>
  <si>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</si>
  <si>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</si>
  <si>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</si>
  <si>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</si>
  <si>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</si>
  <si>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</si>
  <si>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</si>
  <si>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</si>
  <si>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</si>
  <si>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</si>
  <si>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</si>
  <si>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</si>
  <si>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</si>
  <si>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</si>
  <si>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</si>
  <si>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</si>
  <si>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</si>
  <si>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</si>
  <si>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</si>
  <si>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</si>
  <si>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</si>
  <si>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</si>
  <si>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</si>
  <si>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</si>
  <si>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</si>
  <si>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</si>
  <si>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</si>
  <si>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</si>
  <si>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</si>
  <si>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</si>
  <si>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</si>
  <si>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</si>
  <si>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</si>
  <si>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</si>
  <si>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</si>
  <si>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</si>
  <si>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</si>
  <si>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</si>
  <si>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</si>
  <si>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</si>
  <si>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</si>
  <si>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</si>
  <si>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</si>
  <si>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</si>
  <si>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</si>
  <si>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</si>
  <si>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</si>
  <si>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</si>
  <si>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</si>
  <si>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</si>
  <si>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</si>
  <si>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</si>
  <si>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</si>
  <si>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</si>
  <si>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</si>
  <si>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</si>
  <si>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</si>
  <si>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</si>
  <si>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</si>
  <si>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</si>
  <si>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</si>
  <si>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</si>
  <si>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</si>
  <si>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</si>
  <si>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</si>
  <si>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</si>
  <si>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</si>
  <si>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</si>
  <si>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</si>
  <si>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</si>
  <si>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</si>
  <si>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</si>
  <si>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</si>
  <si>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</si>
  <si>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</si>
  <si>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</si>
  <si>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</si>
  <si>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</si>
  <si>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</si>
  <si>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</si>
  <si>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</si>
  <si>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</si>
  <si>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</si>
  <si>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</si>
  <si>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</si>
  <si>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</si>
  <si>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</si>
  <si>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</si>
  <si>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</si>
  <si>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</si>
  <si>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</si>
  <si>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</si>
  <si>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</si>
  <si>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</si>
  <si>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</si>
  <si>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</si>
  <si>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</si>
  <si>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</si>
  <si>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</si>
  <si>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</si>
  <si>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</si>
  <si>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</si>
  <si>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</si>
  <si>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</si>
  <si>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</si>
  <si>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</si>
  <si>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</si>
  <si>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</si>
  <si>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</si>
  <si>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</si>
  <si>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</si>
  <si>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</si>
  <si>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</si>
  <si>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</si>
  <si>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</si>
  <si>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</si>
  <si>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</si>
  <si>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</si>
  <si>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</si>
  <si>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</si>
  <si>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</si>
  <si>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</si>
  <si>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</si>
  <si>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</si>
  <si>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</si>
  <si>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</si>
  <si>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</si>
  <si>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</si>
  <si>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</si>
  <si>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</si>
  <si>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</si>
  <si>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</si>
  <si>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</si>
  <si>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</si>
  <si>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</si>
  <si>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</si>
  <si>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</si>
  <si>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</si>
  <si>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</si>
  <si>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</si>
  <si>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</si>
  <si>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</si>
  <si>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</si>
  <si>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</si>
  <si>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</si>
  <si>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</si>
  <si>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</si>
  <si>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</si>
  <si>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</si>
  <si>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</si>
  <si>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</si>
  <si>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</si>
  <si>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</si>
  <si>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</si>
  <si>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</si>
  <si>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</si>
  <si>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</si>
  <si>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</si>
  <si>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</si>
  <si>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</si>
  <si>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</si>
  <si>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</si>
  <si>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</si>
  <si>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</si>
  <si>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</si>
  <si>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</si>
  <si>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</si>
  <si>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</si>
  <si>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</si>
  <si>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</si>
  <si>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</si>
  <si>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</si>
  <si>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</si>
  <si>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</si>
  <si>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</si>
  <si>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</si>
  <si>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</si>
  <si>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</si>
  <si>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</si>
  <si>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</si>
  <si>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</si>
  <si>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</si>
  <si>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</si>
  <si>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</si>
  <si>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</si>
  <si>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</si>
  <si>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</si>
  <si>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</si>
  <si>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</si>
  <si>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</si>
  <si>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</si>
  <si>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</si>
  <si>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</si>
  <si>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</si>
  <si>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</si>
  <si>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</si>
  <si>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</si>
  <si>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</si>
  <si>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</si>
  <si>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</si>
  <si>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</si>
  <si>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</si>
  <si>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</si>
  <si>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</si>
  <si>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</si>
  <si>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</si>
  <si>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</si>
  <si>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</si>
  <si>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</si>
  <si>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</si>
  <si>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</si>
  <si>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</si>
  <si>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</si>
  <si>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</si>
  <si>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</si>
  <si>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</si>
  <si>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</si>
  <si>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</si>
  <si>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</si>
  <si>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</si>
  <si>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</si>
  <si>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</si>
  <si>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</si>
  <si>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</si>
  <si>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</si>
  <si>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</si>
  <si>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</si>
  <si>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</si>
  <si>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</si>
  <si>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</si>
  <si>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</si>
  <si>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</si>
  <si>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</si>
  <si>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</si>
  <si>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</si>
  <si>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</si>
  <si>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</si>
  <si>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</si>
  <si>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</si>
  <si>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</si>
  <si>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</si>
  <si>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</si>
  <si>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</si>
  <si>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</si>
  <si>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</si>
  <si>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</si>
  <si>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</si>
  <si>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</si>
  <si>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</si>
  <si>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</si>
  <si>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</si>
  <si>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</si>
  <si>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</si>
  <si>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</si>
  <si>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</si>
  <si>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</si>
  <si>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</si>
  <si>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</si>
  <si>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</si>
  <si>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</si>
  <si>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</si>
  <si>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</si>
  <si>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</si>
  <si>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</si>
  <si>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</si>
  <si>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</si>
  <si>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</si>
  <si>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</si>
  <si>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</si>
  <si>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</si>
  <si>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</si>
  <si>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</si>
  <si>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</si>
  <si>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</si>
  <si>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</si>
  <si>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</si>
  <si>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</si>
  <si>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</si>
  <si>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</si>
  <si>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</si>
  <si>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</si>
  <si>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</si>
  <si>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</si>
  <si>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</si>
  <si>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</si>
  <si>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</si>
  <si>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</si>
  <si>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</si>
  <si>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</si>
  <si>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</si>
  <si>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</si>
  <si>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</si>
  <si>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</si>
  <si>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</si>
  <si>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</si>
  <si>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</si>
  <si>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</si>
  <si>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</si>
  <si>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</si>
  <si>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</si>
  <si>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</si>
  <si>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</si>
  <si>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</si>
  <si>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</si>
  <si>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</si>
  <si>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</si>
  <si>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</si>
  <si>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</si>
  <si>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</si>
  <si>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</si>
  <si>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</si>
  <si>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</si>
  <si>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</si>
  <si>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</si>
  <si>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</si>
  <si>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</si>
  <si>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</si>
  <si>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</si>
  <si>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</si>
  <si>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</si>
  <si>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</si>
  <si>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</si>
  <si>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</si>
  <si>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</si>
  <si>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</si>
  <si>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</si>
  <si>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</si>
  <si>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</si>
  <si>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</si>
  <si>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</si>
  <si>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</si>
  <si>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</si>
  <si>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</si>
  <si>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</si>
  <si>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</si>
  <si>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</si>
  <si>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</si>
  <si>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</si>
  <si>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</si>
  <si>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</si>
  <si>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</si>
  <si>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</si>
  <si>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</si>
  <si>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</si>
  <si>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</si>
  <si>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</si>
  <si>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</si>
  <si>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</si>
  <si>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</si>
  <si>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</si>
  <si>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</si>
  <si>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</si>
  <si>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</si>
  <si>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</si>
  <si>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</si>
  <si>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</si>
  <si>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</si>
  <si>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</si>
  <si>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</si>
  <si>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</si>
  <si>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</si>
  <si>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</si>
  <si>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</si>
  <si>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</si>
  <si>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</si>
  <si>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</si>
  <si>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</si>
  <si>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</si>
  <si>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</si>
  <si>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</si>
  <si>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</si>
  <si>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</si>
  <si>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</si>
  <si>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</si>
  <si>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</si>
  <si>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</si>
  <si>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</si>
  <si>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</si>
  <si>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</si>
  <si>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</si>
  <si>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</si>
  <si>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</si>
  <si>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</si>
  <si>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</si>
  <si>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</si>
  <si>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</si>
  <si>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</si>
  <si>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</si>
  <si>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</si>
  <si>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</si>
  <si>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</si>
  <si>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</si>
  <si>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</si>
  <si>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</si>
  <si>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</si>
  <si>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</si>
  <si>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</si>
  <si>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</si>
  <si>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</si>
  <si>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</si>
  <si>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</si>
  <si>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</si>
  <si>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</si>
  <si>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</si>
  <si>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</si>
  <si>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</si>
  <si>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</si>
  <si>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</si>
  <si>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</si>
  <si>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</si>
  <si>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</si>
  <si>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</si>
  <si>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</si>
  <si>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</si>
  <si>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</si>
  <si>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</si>
  <si>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</si>
  <si>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</si>
  <si>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</si>
  <si>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</si>
  <si>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</si>
  <si>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</si>
  <si>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</si>
  <si>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</si>
  <si>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</si>
  <si>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</si>
  <si>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</si>
  <si>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</si>
  <si>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</si>
  <si>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</si>
  <si>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</si>
  <si>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</si>
  <si>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</si>
  <si>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</si>
  <si>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</si>
  <si>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</si>
  <si>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</si>
  <si>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</si>
  <si>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</si>
  <si>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</si>
  <si>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</si>
  <si>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</si>
  <si>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</si>
  <si>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</si>
  <si>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</si>
  <si>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</si>
  <si>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</si>
  <si>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</si>
  <si>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</si>
  <si>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</si>
  <si>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</si>
  <si>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</si>
  <si>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</si>
  <si>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</si>
  <si>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</si>
  <si>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</si>
  <si>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</si>
  <si>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</si>
  <si>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</si>
  <si>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</si>
  <si>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</si>
  <si>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</si>
  <si>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</si>
  <si>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</si>
  <si>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</si>
  <si>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</si>
  <si>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</si>
  <si>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</si>
  <si>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</si>
  <si>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</si>
  <si>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</si>
  <si>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</si>
  <si>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</si>
  <si>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</si>
  <si>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</si>
  <si>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</si>
  <si>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</si>
  <si>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</si>
  <si>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</si>
  <si>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</si>
  <si>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</si>
  <si>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</si>
  <si>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</si>
  <si>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</si>
  <si>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</si>
  <si>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</si>
  <si>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</si>
  <si>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</si>
  <si>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</si>
  <si>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</si>
  <si>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</si>
  <si>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</si>
  <si>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</si>
  <si>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</si>
  <si>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</si>
  <si>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</si>
  <si>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</si>
  <si>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</si>
  <si>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</si>
  <si>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</si>
  <si>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</si>
  <si>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</si>
  <si>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</si>
  <si>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</si>
  <si>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</si>
  <si>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</si>
  <si>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</si>
  <si>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</si>
  <si>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</si>
  <si>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</si>
  <si>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</si>
  <si>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</si>
  <si>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</si>
  <si>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</si>
  <si>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</si>
  <si>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</si>
  <si>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</si>
  <si>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</si>
  <si>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</si>
  <si>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</si>
  <si>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</si>
  <si>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</si>
  <si>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</si>
  <si>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</si>
  <si>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</si>
  <si>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</si>
  <si>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</si>
  <si>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</si>
  <si>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</si>
  <si>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</si>
  <si>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</si>
  <si>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</si>
  <si>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</si>
  <si>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</si>
  <si>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</si>
  <si>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</si>
  <si>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</si>
  <si>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</si>
  <si>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</si>
  <si>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</si>
  <si>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</si>
  <si>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</si>
  <si>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</si>
  <si>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</si>
  <si>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</si>
  <si>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</si>
  <si>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</si>
  <si>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</si>
  <si>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</si>
  <si>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</si>
  <si>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</si>
  <si>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</si>
  <si>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</si>
  <si>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</si>
  <si>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</si>
  <si>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</si>
  <si>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</si>
  <si>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</si>
  <si>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</si>
  <si>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</si>
  <si>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</si>
  <si>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</si>
  <si>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</si>
  <si>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</si>
  <si>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</si>
  <si>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</si>
  <si>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</si>
  <si>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</si>
  <si>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</si>
  <si>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</si>
  <si>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</si>
  <si>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</si>
  <si>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</si>
  <si>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</si>
  <si>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</si>
  <si>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</si>
  <si>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</si>
  <si>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</si>
  <si>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</si>
  <si>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</si>
  <si>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</si>
  <si>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</si>
  <si>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</si>
  <si>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</si>
  <si>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</si>
  <si>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</si>
  <si>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</si>
  <si>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</si>
  <si>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</si>
  <si>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</si>
  <si>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</si>
  <si>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</si>
  <si>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</si>
  <si>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</si>
  <si>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</si>
  <si>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</si>
  <si>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</si>
  <si>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</si>
  <si>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</si>
  <si>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</si>
  <si>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</si>
  <si>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</si>
  <si>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</si>
  <si>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</si>
  <si>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</si>
  <si>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</si>
  <si>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</si>
  <si>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</si>
  <si>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</si>
  <si>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</si>
  <si>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</si>
  <si>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</si>
  <si>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</si>
  <si>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</si>
  <si>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</si>
  <si>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</si>
  <si>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</si>
  <si>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</si>
  <si>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</si>
  <si>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</si>
  <si>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</si>
  <si>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</si>
  <si>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</si>
  <si>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</si>
  <si>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</si>
  <si>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</si>
  <si>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</si>
  <si>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</si>
  <si>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</si>
  <si>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</si>
  <si>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</si>
  <si>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</si>
  <si>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</si>
  <si>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</si>
  <si>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</si>
  <si>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</si>
  <si>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</si>
  <si>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</si>
  <si>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</si>
  <si>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</si>
  <si>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</si>
  <si>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</si>
  <si>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</si>
  <si>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</si>
  <si>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</si>
  <si>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</si>
  <si>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</si>
  <si>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</si>
  <si>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</si>
  <si>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</si>
  <si>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</si>
  <si>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</si>
  <si>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</si>
  <si>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</si>
  <si>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</si>
  <si>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</si>
  <si>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</si>
  <si>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</si>
  <si>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</si>
  <si>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</si>
  <si>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</si>
  <si>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</si>
  <si>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</si>
  <si>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</si>
  <si>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</si>
  <si>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</si>
  <si>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</si>
  <si>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</si>
  <si>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</si>
  <si>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</si>
  <si>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</si>
  <si>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</si>
  <si>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</si>
  <si>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</si>
  <si>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</si>
  <si>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</si>
  <si>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</si>
  <si>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</si>
  <si>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</si>
  <si>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</si>
  <si>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</si>
  <si>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</si>
  <si>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</si>
  <si>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</si>
  <si>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</si>
  <si>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</si>
  <si>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</si>
  <si>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</si>
  <si>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</si>
  <si>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</si>
  <si>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</si>
  <si>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</si>
  <si>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</si>
  <si>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</si>
  <si>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</si>
  <si>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</si>
  <si>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</si>
  <si>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</si>
  <si>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</si>
  <si>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</si>
  <si>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</si>
  <si>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</si>
  <si>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</si>
  <si>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</si>
  <si>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</si>
  <si>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</si>
  <si>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</si>
  <si>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</si>
  <si>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</si>
  <si>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</si>
  <si>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</si>
  <si>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</si>
  <si>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</si>
  <si>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</si>
  <si>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</si>
  <si>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</si>
  <si>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</si>
  <si>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</si>
  <si>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</si>
  <si>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</si>
  <si>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</si>
  <si>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</si>
  <si>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</si>
  <si>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</si>
  <si>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</si>
  <si>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</si>
  <si>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</si>
  <si>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</si>
  <si>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</si>
  <si>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</si>
  <si>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</si>
  <si>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</si>
  <si>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</si>
  <si>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</si>
  <si>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</si>
  <si>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</si>
  <si>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</si>
  <si>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</si>
  <si>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</si>
  <si>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</si>
  <si>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</si>
  <si>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</si>
  <si>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</si>
  <si>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</si>
  <si>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</si>
  <si>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</si>
  <si>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</si>
  <si>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</si>
  <si>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</si>
  <si>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</si>
  <si>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</si>
  <si>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</si>
  <si>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</si>
  <si>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</si>
  <si>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</si>
  <si>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</si>
  <si>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</si>
  <si>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</si>
  <si>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</si>
  <si>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</si>
  <si>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</si>
  <si>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</si>
  <si>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</si>
  <si>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</si>
  <si>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</si>
  <si>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</si>
  <si>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</si>
  <si>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</si>
  <si>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</si>
  <si>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</si>
  <si>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</si>
  <si>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</si>
  <si>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</si>
  <si>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</si>
  <si>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</si>
  <si>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</si>
  <si>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</si>
  <si>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</si>
  <si>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</si>
  <si>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</si>
  <si>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</si>
  <si>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</si>
  <si>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</si>
  <si>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</si>
  <si>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</si>
  <si>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</si>
  <si>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</si>
  <si>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</si>
  <si>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</si>
  <si>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</si>
  <si>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</si>
  <si>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</si>
  <si>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</si>
  <si>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</si>
  <si>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</si>
  <si>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</si>
  <si>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</si>
  <si>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</si>
  <si>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</si>
  <si>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</si>
  <si>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</si>
  <si>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</si>
  <si>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</si>
  <si>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</si>
  <si>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</si>
  <si>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</si>
  <si>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</si>
  <si>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</si>
  <si>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</si>
  <si>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</si>
  <si>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</si>
  <si>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</si>
  <si>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</si>
  <si>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</si>
  <si>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</si>
  <si>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</si>
  <si>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</si>
  <si>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</si>
  <si>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</si>
  <si>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</si>
  <si>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</si>
  <si>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</si>
  <si>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</si>
  <si>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</si>
  <si>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</si>
  <si>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</si>
  <si>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</si>
  <si>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</si>
  <si>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</si>
  <si>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</si>
  <si>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</si>
  <si>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</si>
  <si>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</si>
  <si>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</si>
  <si>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</si>
  <si>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</si>
  <si>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</si>
  <si>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</si>
  <si>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</si>
  <si>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</si>
  <si>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</si>
  <si>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</si>
  <si>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</si>
  <si>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</si>
  <si>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</si>
  <si>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</si>
  <si>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</si>
  <si>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</si>
  <si>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</si>
  <si>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</si>
  <si>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</si>
  <si>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</si>
  <si>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</si>
  <si>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</si>
  <si>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</si>
  <si>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</si>
  <si>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</si>
  <si>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</si>
  <si>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</si>
  <si>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</si>
  <si>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</si>
  <si>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</si>
  <si>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</si>
  <si>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</si>
  <si>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</si>
  <si>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</si>
  <si>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</si>
  <si>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</si>
  <si>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</si>
  <si>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</si>
  <si>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</si>
  <si>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</si>
  <si>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</si>
  <si>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</si>
  <si>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</si>
  <si>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</si>
  <si>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</si>
  <si>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</si>
  <si>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</si>
  <si>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</si>
  <si>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</si>
  <si>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</si>
  <si>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</si>
  <si>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</si>
  <si>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</si>
  <si>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</si>
  <si>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</si>
  <si>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</si>
  <si>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</si>
  <si>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</si>
  <si>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</si>
  <si>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</si>
  <si>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</si>
  <si>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</si>
  <si>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</si>
  <si>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</si>
  <si>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</si>
  <si>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</si>
  <si>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</si>
  <si>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</si>
  <si>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</si>
  <si>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</si>
  <si>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</si>
  <si>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</si>
  <si>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</si>
  <si>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</si>
  <si>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</si>
  <si>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</si>
  <si>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</si>
  <si>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</si>
  <si>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</si>
  <si>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</si>
  <si>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</si>
  <si>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</si>
  <si>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</si>
  <si>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</si>
  <si>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</si>
  <si>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</si>
  <si>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</si>
  <si>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</si>
  <si>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</si>
  <si>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</si>
  <si>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</si>
  <si>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</si>
  <si>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</si>
  <si>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</si>
  <si>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</si>
  <si>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</si>
  <si>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</si>
  <si>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</si>
  <si>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</si>
  <si>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</si>
  <si>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</si>
  <si>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</si>
  <si>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</si>
  <si>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</si>
  <si>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</si>
  <si>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</si>
  <si>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</si>
  <si>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</si>
  <si>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</si>
  <si>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</si>
  <si>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</si>
  <si>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</si>
  <si>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</si>
  <si>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</si>
  <si>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</si>
  <si>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</si>
  <si>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</si>
  <si>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</si>
  <si>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</si>
  <si>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</si>
  <si>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</si>
  <si>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</si>
  <si>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</si>
  <si>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</si>
  <si>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</si>
  <si>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</si>
  <si>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</si>
  <si>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</si>
  <si>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</si>
  <si>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</si>
  <si>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</si>
  <si>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</si>
  <si>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</si>
  <si>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</si>
  <si>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</si>
  <si>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</si>
  <si>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</si>
  <si>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</si>
  <si>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</si>
  <si>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</si>
  <si>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</si>
  <si>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</si>
  <si>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</si>
  <si>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</si>
  <si>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</si>
  <si>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</si>
  <si>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</si>
  <si>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</si>
  <si>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</si>
  <si>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</si>
  <si>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</si>
  <si>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</si>
  <si>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</si>
  <si>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</si>
  <si>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</si>
  <si>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</si>
  <si>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</si>
  <si>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</si>
  <si>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</si>
  <si>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</si>
  <si>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</si>
  <si>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</si>
  <si>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</si>
  <si>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</si>
  <si>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</si>
  <si>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</si>
  <si>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</si>
  <si>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</si>
  <si>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</si>
  <si>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</si>
  <si>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</si>
  <si>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</si>
  <si>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</si>
  <si>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</si>
  <si>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</si>
  <si>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</si>
  <si>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</si>
  <si>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</si>
  <si>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</si>
  <si>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</si>
  <si>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</si>
  <si>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</si>
  <si>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</si>
  <si>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</si>
  <si>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</si>
  <si>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</si>
  <si>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</si>
  <si>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</si>
  <si>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</si>
  <si>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</si>
  <si>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</si>
  <si>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</si>
  <si>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</si>
  <si>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</si>
  <si>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</si>
  <si>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</si>
  <si>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</si>
  <si>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</si>
  <si>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</si>
  <si>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</si>
  <si>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</si>
  <si>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</si>
  <si>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</si>
  <si>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</si>
  <si>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</si>
  <si>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</si>
  <si>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</si>
  <si>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</si>
  <si>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</si>
  <si>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</si>
  <si>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</si>
  <si>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</si>
  <si>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</si>
  <si>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</si>
  <si>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</si>
  <si>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</si>
  <si>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</si>
  <si>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</si>
  <si>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</si>
  <si>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</si>
  <si>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</si>
  <si>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</si>
  <si>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</si>
  <si>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</si>
  <si>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</si>
  <si>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</si>
  <si>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</si>
  <si>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</si>
  <si>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</si>
  <si>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</si>
  <si>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</si>
  <si>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</si>
  <si>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</si>
  <si>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</si>
  <si>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</si>
  <si>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</si>
  <si>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</si>
  <si>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</si>
  <si>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</si>
  <si>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</si>
  <si>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</si>
  <si>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</si>
  <si>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</si>
  <si>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</si>
  <si>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</si>
  <si>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</si>
  <si>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</si>
  <si>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</si>
  <si>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</si>
  <si>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</si>
  <si>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</si>
  <si>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</si>
  <si>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</si>
  <si>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</si>
  <si>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</si>
  <si>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</si>
  <si>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</si>
  <si>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</si>
  <si>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</si>
  <si>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</si>
  <si>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</si>
  <si>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</si>
  <si>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</si>
  <si>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</si>
  <si>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</si>
  <si>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</si>
  <si>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</si>
  <si>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</si>
  <si>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</si>
  <si>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</si>
  <si>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</si>
  <si>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</si>
  <si>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</si>
  <si>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</si>
  <si>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</si>
  <si>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</si>
  <si>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</si>
  <si>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</si>
  <si>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</si>
  <si>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</si>
  <si>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</si>
  <si>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</si>
  <si>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</si>
  <si>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</si>
  <si>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</si>
  <si>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</si>
  <si>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</si>
  <si>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</si>
  <si>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</si>
  <si>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</si>
  <si>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</si>
  <si>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</si>
  <si>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</si>
  <si>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</si>
  <si>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</si>
  <si>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</si>
  <si>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</si>
  <si>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</si>
  <si>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</si>
  <si>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</si>
  <si>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</si>
  <si>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</si>
  <si>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</si>
  <si>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</si>
  <si>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</si>
  <si>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</si>
  <si>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</si>
  <si>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</si>
  <si>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</si>
  <si>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</si>
  <si>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</si>
  <si>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</si>
  <si>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</si>
  <si>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</si>
  <si>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</si>
  <si>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</si>
  <si>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</si>
  <si>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</si>
  <si>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</si>
  <si>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</si>
  <si>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</si>
  <si>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</si>
  <si>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</si>
  <si>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</si>
  <si>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</si>
  <si>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</si>
  <si>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</si>
  <si>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</si>
  <si>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</si>
  <si>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</si>
  <si>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</si>
  <si>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</si>
  <si>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</si>
  <si>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</si>
  <si>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</si>
  <si>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</si>
  <si>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</si>
  <si>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</si>
  <si>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</si>
  <si>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</si>
  <si>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</si>
  <si>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</si>
  <si>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</si>
  <si>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</si>
  <si>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</si>
  <si>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</si>
  <si>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</si>
  <si>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</si>
  <si>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</si>
  <si>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</si>
  <si>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</si>
  <si>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</si>
  <si>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</si>
  <si>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</si>
  <si>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</si>
  <si>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</si>
  <si>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</si>
  <si>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</si>
  <si>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</si>
  <si>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</si>
  <si>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</si>
  <si>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</si>
  <si>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</si>
  <si>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</si>
  <si>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</si>
  <si>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</si>
  <si>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</si>
  <si>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</si>
  <si>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</si>
  <si>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</si>
  <si>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</si>
  <si>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</si>
  <si>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</si>
  <si>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</si>
  <si>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</si>
  <si>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</si>
  <si>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</si>
  <si>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</si>
  <si>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</si>
  <si>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</si>
  <si>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</si>
  <si>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</si>
  <si>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</si>
  <si>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</si>
  <si>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</si>
  <si>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</si>
  <si>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</si>
  <si>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</si>
  <si>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</si>
  <si>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</si>
  <si>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</si>
  <si>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</si>
  <si>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</si>
  <si>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</si>
  <si>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</si>
  <si>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</si>
  <si>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</si>
  <si>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</si>
  <si>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</si>
  <si>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</si>
  <si>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</si>
  <si>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</si>
  <si>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</si>
  <si>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</si>
  <si>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</si>
  <si>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</si>
  <si>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</si>
  <si>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</si>
  <si>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</si>
  <si>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</si>
  <si>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</si>
  <si>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</si>
  <si>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</si>
  <si>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</si>
  <si>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</si>
  <si>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</si>
  <si>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</si>
  <si>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</si>
  <si>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</si>
  <si>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</si>
  <si>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</si>
  <si>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</si>
  <si>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</si>
  <si>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</si>
  <si>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</si>
  <si>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</si>
  <si>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</si>
  <si>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</si>
  <si>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</si>
  <si>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</si>
  <si>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</si>
  <si>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</si>
  <si>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</si>
  <si>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</si>
  <si>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</si>
  <si>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</si>
  <si>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</si>
  <si>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</si>
  <si>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</si>
  <si>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</si>
  <si>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</si>
  <si>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</si>
  <si>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</si>
  <si>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</si>
  <si>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</si>
  <si>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</si>
  <si>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</si>
  <si>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</si>
  <si>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</si>
  <si>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</si>
  <si>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</si>
  <si>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</si>
  <si>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</si>
  <si>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</si>
  <si>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</si>
  <si>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</si>
  <si>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</si>
  <si>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</si>
  <si>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</si>
  <si>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</si>
  <si>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</si>
  <si>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</si>
  <si>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</si>
  <si>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</si>
  <si>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</si>
  <si>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</si>
  <si>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</si>
  <si>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</si>
  <si>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</si>
  <si>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</si>
  <si>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</si>
  <si>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</si>
  <si>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</si>
  <si>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</si>
  <si>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</si>
  <si>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</si>
  <si>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</si>
  <si>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</si>
  <si>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</si>
  <si>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</si>
  <si>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</si>
  <si>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</si>
  <si>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</si>
  <si>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</si>
  <si>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</si>
  <si>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</si>
  <si>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</si>
  <si>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</si>
  <si>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</si>
  <si>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</si>
  <si>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</si>
  <si>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</si>
  <si>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</si>
  <si>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</si>
  <si>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</si>
  <si>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</si>
  <si>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</si>
  <si>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</si>
  <si>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</si>
  <si>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</si>
  <si>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</si>
  <si>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</si>
  <si>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</si>
  <si>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</si>
  <si>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</si>
  <si>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</si>
  <si>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</si>
  <si>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</si>
  <si>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</si>
  <si>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</si>
  <si>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</si>
  <si>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</si>
  <si>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</si>
  <si>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</si>
  <si>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</si>
  <si>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</si>
  <si>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</si>
  <si>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</si>
  <si>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</si>
  <si>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</si>
  <si>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</si>
  <si>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</si>
  <si>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</si>
  <si>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</si>
  <si>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</si>
  <si>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</si>
  <si>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</si>
  <si>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</si>
  <si>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</si>
  <si>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</si>
  <si>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</si>
  <si>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</si>
  <si>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</si>
  <si>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</si>
  <si>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</si>
  <si>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</si>
  <si>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</si>
  <si>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</si>
  <si>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</si>
  <si>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</si>
  <si>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</si>
  <si>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</si>
  <si>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</si>
  <si>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</si>
  <si>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</si>
  <si>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</si>
  <si>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</si>
  <si>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</si>
  <si>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</si>
  <si>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</si>
  <si>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</si>
  <si>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</si>
  <si>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</si>
  <si>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</si>
  <si>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</si>
  <si>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</si>
  <si>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</si>
  <si>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</si>
  <si>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</si>
  <si>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</si>
  <si>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</si>
  <si>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</si>
  <si>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</si>
  <si>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</si>
  <si>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</si>
  <si>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</si>
  <si>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</si>
  <si>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</si>
  <si>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</si>
  <si>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</si>
  <si>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</si>
  <si>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</si>
  <si>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</si>
  <si>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</si>
  <si>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</si>
  <si>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</si>
  <si>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</si>
  <si>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</si>
  <si>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</si>
  <si>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</si>
  <si>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</si>
  <si>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</si>
  <si>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</si>
  <si>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</si>
  <si>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</si>
  <si>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</si>
  <si>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</si>
  <si>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</si>
  <si>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</si>
  <si>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</si>
  <si>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</si>
  <si>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</si>
  <si>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</si>
  <si>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</si>
  <si>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</si>
  <si>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</si>
  <si>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</si>
  <si>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</si>
  <si>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</si>
  <si>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</si>
  <si>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</si>
  <si>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</si>
  <si>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</si>
  <si>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</si>
  <si>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</si>
  <si>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</si>
  <si>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</si>
  <si>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</si>
  <si>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</si>
  <si>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</si>
  <si>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</si>
  <si>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</si>
  <si>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</si>
  <si>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</si>
  <si>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</si>
  <si>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</si>
  <si>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</si>
  <si>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</si>
  <si>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</si>
  <si>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</si>
  <si>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</si>
  <si>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</si>
  <si>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</si>
  <si>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</si>
  <si>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</si>
  <si>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</si>
  <si>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</si>
  <si>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</si>
  <si>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</si>
  <si>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</si>
  <si>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</si>
  <si>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</si>
  <si>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</si>
  <si>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</si>
  <si>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</si>
  <si>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</si>
  <si>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</si>
  <si>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</si>
  <si>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</si>
  <si>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</si>
  <si>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</si>
  <si>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</si>
  <si>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</si>
  <si>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</si>
  <si>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</si>
  <si>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</si>
  <si>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</si>
  <si>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</si>
  <si>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</si>
  <si>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</si>
  <si>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</si>
  <si>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</si>
  <si>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</si>
  <si>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</si>
  <si>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</si>
  <si>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</si>
  <si>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</si>
  <si>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</si>
  <si>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</si>
  <si>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</si>
  <si>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</si>
  <si>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</si>
  <si>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</si>
  <si>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</si>
  <si>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</si>
  <si>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</si>
  <si>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</si>
  <si>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</si>
  <si>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</si>
  <si>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</si>
  <si>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</si>
  <si>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</si>
  <si>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</si>
  <si>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</si>
  <si>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</si>
  <si>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</si>
  <si>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</si>
  <si>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</si>
  <si>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</si>
  <si>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</si>
  <si>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</si>
  <si>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</si>
  <si>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</si>
  <si>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</si>
  <si>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</si>
  <si>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</si>
  <si>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</si>
  <si>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</si>
  <si>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</si>
  <si>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</si>
  <si>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</si>
  <si>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</si>
  <si>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</si>
  <si>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</si>
  <si>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</si>
  <si>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</si>
  <si>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</si>
  <si>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</si>
  <si>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</si>
  <si>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</si>
  <si>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</si>
  <si>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</si>
  <si>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</si>
  <si>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</si>
  <si>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</si>
  <si>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</si>
  <si>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</si>
  <si>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</si>
  <si>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</si>
  <si>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</si>
  <si>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</si>
  <si>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</si>
  <si>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</si>
  <si>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</si>
  <si>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</si>
  <si>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</si>
  <si>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</si>
  <si>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</si>
  <si>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</si>
  <si>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</si>
  <si>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</si>
  <si>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</si>
  <si>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</si>
  <si>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</si>
  <si>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</si>
  <si>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</si>
  <si>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</si>
  <si>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</si>
  <si>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</si>
  <si>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</si>
  <si>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</si>
  <si>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</si>
  <si>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</si>
  <si>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</si>
  <si>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</si>
  <si>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</si>
  <si>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</si>
  <si>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</si>
  <si>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</si>
  <si>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</si>
  <si>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</si>
  <si>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</si>
  <si>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</si>
  <si>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</si>
  <si>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</si>
  <si>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</si>
  <si>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</si>
  <si>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</si>
  <si>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</si>
  <si>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</si>
  <si>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</si>
  <si>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</si>
  <si>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</si>
  <si>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</si>
  <si>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</si>
  <si>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</si>
  <si>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</si>
  <si>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</si>
  <si>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</si>
  <si>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</si>
  <si>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</si>
  <si>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</si>
  <si>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</si>
  <si>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</si>
  <si>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</si>
  <si>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</si>
  <si>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</si>
  <si>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</si>
  <si>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</si>
  <si>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</si>
  <si>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</si>
  <si>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</si>
  <si>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</si>
  <si>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</si>
  <si>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</si>
  <si>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</si>
  <si>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</si>
  <si>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</si>
  <si>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</si>
  <si>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</si>
  <si>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</si>
  <si>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</si>
  <si>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</si>
  <si>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</si>
  <si>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</si>
  <si>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</si>
  <si>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</si>
  <si>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</si>
  <si>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</si>
  <si>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</si>
  <si>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</si>
  <si>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</si>
  <si>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</si>
  <si>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</si>
  <si>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</si>
  <si>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</si>
  <si>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</si>
  <si>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</si>
  <si>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</si>
  <si>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</si>
  <si>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</si>
  <si>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</si>
  <si>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</si>
  <si>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</si>
  <si>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</si>
  <si>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</si>
  <si>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</si>
  <si>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</si>
  <si>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</si>
  <si>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</si>
  <si>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</si>
  <si>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</si>
  <si>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</si>
  <si>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</si>
  <si>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</si>
  <si>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</si>
  <si>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</si>
  <si>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</si>
  <si>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</si>
  <si>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</si>
  <si>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</si>
  <si>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</si>
  <si>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</si>
  <si>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</si>
  <si>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</si>
  <si>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</si>
  <si>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</si>
  <si>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</si>
  <si>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</si>
  <si>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</si>
  <si>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</si>
  <si>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</si>
  <si>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</si>
  <si>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</si>
  <si>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</si>
  <si>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</si>
  <si>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</si>
  <si>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</si>
  <si>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</si>
  <si>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</si>
  <si>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</si>
  <si>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</si>
  <si>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</si>
  <si>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</si>
  <si>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</si>
  <si>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</si>
  <si>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</si>
  <si>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</si>
  <si>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</si>
  <si>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</si>
  <si>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</si>
  <si>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</si>
  <si>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</si>
  <si>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</si>
  <si>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</si>
  <si>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</si>
  <si>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</si>
  <si>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</si>
  <si>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</si>
  <si>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</si>
  <si>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</si>
  <si>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</si>
  <si>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</si>
  <si>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</si>
  <si>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</si>
  <si>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</si>
  <si>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</si>
  <si>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</si>
  <si>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</si>
  <si>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</si>
  <si>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</si>
  <si>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</si>
  <si>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</si>
  <si>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</si>
  <si>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</si>
  <si>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</si>
  <si>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</si>
  <si>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</si>
  <si>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</si>
  <si>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</si>
  <si>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</si>
  <si>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</si>
  <si>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</si>
  <si>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</si>
  <si>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</si>
  <si>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</si>
  <si>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</si>
  <si>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</si>
  <si>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</si>
  <si>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</si>
  <si>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</si>
  <si>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</si>
  <si>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</si>
  <si>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</si>
  <si>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</si>
  <si>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</si>
  <si>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</si>
  <si>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</si>
  <si>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</si>
  <si>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</si>
  <si>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</si>
  <si>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</si>
  <si>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</si>
  <si>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</si>
  <si>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</si>
  <si>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</si>
  <si>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</si>
  <si>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</si>
  <si>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</si>
  <si>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</si>
  <si>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</si>
  <si>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</si>
  <si>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</si>
  <si>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</si>
  <si>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</si>
  <si>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</si>
  <si>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</si>
  <si>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</si>
  <si>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</si>
  <si>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</si>
  <si>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</si>
  <si>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</si>
  <si>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</si>
  <si>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</si>
  <si>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</si>
  <si>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</si>
  <si>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</si>
  <si>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</si>
  <si>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</si>
  <si>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</si>
  <si>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</si>
  <si>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</si>
  <si>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</si>
  <si>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</si>
  <si>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</si>
  <si>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</si>
  <si>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</si>
  <si>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</si>
  <si>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</si>
  <si>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</si>
  <si>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</si>
  <si>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</si>
  <si>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</si>
  <si>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</si>
  <si>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</si>
  <si>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</si>
  <si>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</si>
  <si>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</si>
  <si>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</si>
  <si>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</si>
  <si>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</si>
  <si>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</si>
  <si>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</si>
  <si>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</si>
  <si>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</si>
  <si>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</si>
  <si>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</si>
  <si>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</si>
  <si>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</si>
  <si>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</si>
  <si>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</si>
  <si>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</si>
  <si>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</si>
  <si>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</si>
  <si>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</si>
  <si>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</si>
  <si>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</si>
  <si>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</si>
  <si>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</si>
  <si>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</si>
  <si>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</si>
  <si>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</si>
  <si>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</si>
  <si>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</si>
  <si>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</si>
  <si>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</si>
  <si>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</si>
  <si>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</si>
  <si>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</si>
  <si>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</si>
  <si>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</si>
  <si>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</si>
  <si>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</si>
  <si>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</si>
  <si>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</si>
  <si>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</si>
  <si>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</si>
  <si>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</si>
  <si>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</si>
  <si>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</si>
  <si>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</si>
  <si>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</si>
  <si>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</si>
  <si>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</si>
  <si>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</si>
  <si>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</si>
  <si>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</si>
  <si>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</si>
  <si>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</si>
  <si>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</si>
  <si>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</si>
  <si>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</si>
  <si>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</si>
  <si>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</si>
  <si>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</si>
  <si>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</si>
  <si>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</si>
  <si>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</si>
  <si>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</si>
  <si>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</si>
  <si>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</si>
  <si>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</si>
  <si>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</si>
  <si>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</si>
  <si>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</si>
  <si>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</si>
  <si>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</si>
  <si>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</si>
  <si>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</si>
  <si>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</si>
  <si>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</si>
  <si>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</si>
  <si>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</si>
  <si>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</si>
  <si>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</si>
  <si>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</si>
  <si>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</si>
  <si>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</si>
  <si>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</si>
  <si>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</si>
  <si>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</si>
  <si>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</si>
  <si>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</si>
  <si>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</si>
  <si>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</si>
  <si>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</si>
  <si>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</si>
  <si>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</si>
  <si>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</si>
  <si>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</si>
  <si>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</si>
  <si>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</si>
  <si>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</si>
  <si>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</si>
  <si>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</si>
  <si>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</si>
  <si>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</si>
  <si>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</si>
  <si>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</si>
  <si>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</si>
  <si>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</si>
  <si>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</si>
  <si>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</si>
  <si>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</si>
  <si>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</si>
  <si>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</si>
  <si>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</si>
  <si>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</si>
  <si>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</si>
  <si>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</si>
  <si>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</si>
  <si>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</si>
  <si>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</si>
  <si>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</si>
  <si>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</si>
  <si>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</si>
  <si>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</si>
  <si>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</si>
  <si>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</si>
  <si>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</si>
  <si>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</si>
  <si>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</si>
  <si>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</si>
  <si>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</si>
  <si>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</si>
  <si>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</si>
  <si>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</si>
  <si>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</si>
  <si>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</si>
  <si>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</si>
  <si>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</si>
  <si>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</si>
  <si>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</si>
  <si>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</si>
  <si>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</si>
  <si>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</si>
  <si>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</si>
  <si>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</si>
  <si>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</si>
  <si>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</si>
  <si>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</si>
  <si>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</si>
  <si>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</si>
  <si>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</si>
  <si>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</si>
  <si>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</si>
  <si>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</si>
  <si>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</si>
  <si>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</si>
  <si>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</si>
  <si>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</si>
  <si>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</si>
  <si>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</si>
  <si>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</si>
  <si>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</si>
  <si>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</si>
  <si>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</si>
  <si>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</si>
  <si>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</si>
  <si>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</si>
  <si>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</si>
  <si>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</si>
  <si>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</si>
  <si>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</si>
  <si>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</si>
  <si>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</si>
  <si>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</si>
  <si>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</si>
  <si>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</si>
  <si>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</si>
  <si>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</si>
  <si>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</si>
  <si>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</si>
  <si>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</si>
  <si>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</si>
  <si>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</si>
  <si>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</si>
  <si>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</si>
  <si>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</si>
  <si>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</si>
  <si>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</si>
  <si>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</si>
  <si>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</si>
  <si>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</si>
  <si>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</si>
  <si>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</si>
  <si>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</si>
  <si>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</si>
  <si>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</si>
  <si>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</si>
  <si>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</si>
  <si>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</si>
  <si>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</si>
  <si>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</si>
  <si>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</si>
  <si>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</si>
  <si>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</si>
  <si>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</si>
  <si>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</si>
  <si>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</si>
  <si>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</si>
  <si>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</si>
  <si>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</si>
  <si>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</si>
  <si>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</si>
  <si>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</si>
  <si>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</si>
  <si>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</si>
  <si>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</si>
  <si>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</si>
  <si>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</si>
  <si>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</si>
  <si>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</si>
  <si>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</si>
  <si>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</si>
  <si>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</si>
  <si>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</si>
  <si>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</si>
  <si>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</si>
  <si>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</si>
  <si>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</si>
  <si>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</si>
  <si>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</si>
  <si>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</si>
  <si>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</si>
  <si>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</si>
  <si>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</si>
  <si>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</si>
  <si>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</si>
  <si>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</si>
  <si>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</si>
  <si>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</si>
  <si>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</si>
  <si>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</si>
  <si>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</si>
  <si>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</si>
  <si>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</si>
  <si>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</si>
  <si>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</si>
  <si>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</si>
  <si>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</si>
  <si>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</si>
  <si>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</si>
  <si>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</si>
  <si>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</si>
  <si>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</si>
  <si>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</si>
  <si>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</si>
  <si>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</si>
  <si>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</si>
  <si>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</si>
  <si>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</si>
  <si>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</si>
  <si>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</si>
  <si>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</si>
  <si>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</si>
  <si>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</si>
  <si>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</si>
  <si>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</si>
  <si>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</si>
  <si>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</si>
  <si>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</si>
  <si>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</si>
  <si>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</si>
  <si>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</si>
  <si>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</si>
  <si>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</si>
  <si>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</si>
  <si>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</si>
  <si>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</si>
  <si>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</si>
  <si>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</si>
  <si>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</si>
  <si>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</si>
  <si>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</si>
  <si>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</si>
  <si>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</si>
  <si>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</si>
  <si>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</si>
  <si>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</si>
  <si>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</si>
  <si>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</si>
  <si>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</si>
  <si>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</si>
  <si>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</si>
  <si>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</si>
  <si>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</si>
  <si>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</si>
  <si>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</si>
  <si>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</si>
  <si>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</si>
  <si>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</si>
  <si>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</si>
  <si>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</si>
  <si>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</si>
  <si>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</si>
  <si>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</si>
  <si>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</si>
  <si>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</si>
  <si>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</si>
  <si>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</si>
  <si>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</si>
  <si>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</si>
  <si>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</si>
  <si>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</si>
  <si>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</si>
  <si>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</si>
  <si>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</si>
  <si>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</si>
  <si>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</si>
  <si>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</si>
  <si>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</si>
  <si>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</si>
  <si>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</si>
  <si>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</si>
  <si>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</si>
  <si>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</si>
  <si>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</si>
  <si>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</si>
  <si>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</si>
  <si>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</si>
  <si>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</si>
  <si>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</si>
  <si>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</si>
  <si>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</si>
  <si>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</si>
  <si>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</si>
  <si>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</si>
  <si>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</si>
  <si>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</si>
  <si>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</si>
  <si>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</si>
  <si>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</si>
  <si>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</si>
  <si>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</si>
  <si>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</si>
  <si>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</si>
  <si>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</si>
  <si>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</si>
  <si>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</si>
  <si>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</si>
  <si>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</si>
  <si>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</si>
  <si>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</si>
  <si>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</si>
  <si>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</si>
  <si>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</si>
  <si>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</si>
  <si>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</si>
  <si>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</si>
  <si>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</si>
  <si>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</si>
  <si>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</si>
  <si>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</si>
  <si>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</si>
  <si>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</si>
  <si>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</si>
  <si>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</si>
  <si>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</si>
  <si>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</si>
  <si>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</si>
  <si>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</si>
  <si>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</si>
  <si>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</si>
  <si>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</si>
  <si>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</si>
  <si>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</si>
  <si>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</si>
  <si>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</si>
  <si>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</si>
  <si>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</si>
  <si>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</si>
  <si>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</si>
  <si>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</si>
  <si>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</si>
  <si>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</si>
  <si>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</si>
  <si>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</si>
  <si>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</si>
  <si>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</si>
  <si>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</si>
  <si>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</si>
  <si>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</si>
  <si>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</si>
  <si>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</si>
  <si>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</si>
  <si>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</si>
  <si>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</si>
  <si>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</si>
  <si>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</si>
  <si>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</si>
  <si>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</si>
  <si>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</si>
  <si>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</si>
  <si>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</si>
  <si>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</si>
  <si>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</si>
  <si>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</si>
  <si>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</si>
  <si>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</si>
  <si>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</si>
  <si>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</si>
  <si>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</si>
  <si>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</si>
  <si>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</si>
  <si>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</si>
  <si>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</si>
  <si>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</si>
  <si>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</si>
  <si>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</si>
  <si>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</si>
  <si>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</si>
  <si>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</si>
  <si>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</si>
  <si>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</si>
  <si>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</si>
  <si>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</si>
  <si>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</si>
  <si>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</si>
  <si>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</si>
  <si>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</si>
  <si>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</si>
  <si>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</si>
  <si>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</si>
  <si>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</si>
  <si>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</si>
  <si>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</si>
  <si>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</si>
  <si>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</si>
  <si>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</si>
  <si>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</si>
  <si>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</si>
  <si>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</si>
  <si>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</si>
  <si>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</si>
  <si>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</si>
  <si>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</si>
  <si>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</si>
  <si>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</si>
  <si>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</si>
  <si>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</si>
  <si>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</si>
  <si>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</si>
  <si>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</si>
  <si>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</si>
  <si>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</si>
  <si>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</si>
  <si>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</si>
  <si>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</si>
  <si>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</si>
  <si>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</si>
  <si>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</si>
  <si>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</si>
  <si>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</si>
  <si>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</si>
  <si>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</si>
  <si>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</si>
  <si>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</si>
  <si>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</si>
  <si>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</si>
  <si>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</si>
  <si>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</si>
  <si>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</si>
  <si>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</si>
  <si>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</si>
  <si>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</si>
  <si>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</si>
  <si>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</si>
  <si>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</si>
  <si>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</si>
  <si>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</si>
  <si>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</si>
  <si>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</si>
  <si>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</si>
  <si>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</si>
  <si>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</si>
  <si>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</si>
  <si>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</si>
  <si>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</si>
  <si>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</si>
  <si>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</si>
  <si>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</si>
  <si>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</si>
  <si>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</si>
  <si>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</si>
  <si>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</si>
  <si>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</si>
  <si>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</si>
  <si>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</si>
  <si>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</si>
  <si>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</si>
  <si>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</si>
  <si>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</si>
  <si>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</si>
  <si>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</si>
  <si>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</si>
  <si>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</si>
  <si>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</si>
  <si>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</si>
  <si>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</si>
  <si>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</si>
  <si>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</si>
  <si>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</si>
  <si>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</si>
  <si>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</si>
  <si>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</si>
  <si>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</si>
  <si>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</si>
  <si>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</si>
  <si>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</si>
  <si>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</si>
  <si>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</si>
  <si>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</si>
  <si>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</si>
  <si>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</si>
  <si>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</si>
  <si>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</si>
  <si>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</si>
  <si>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</si>
  <si>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</si>
  <si>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</si>
  <si>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</si>
  <si>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</si>
  <si>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</si>
  <si>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</si>
  <si>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</si>
  <si>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</si>
  <si>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</si>
  <si>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</si>
  <si>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</si>
  <si>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</si>
  <si>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</si>
  <si>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</si>
  <si>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</si>
  <si>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</si>
  <si>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</si>
  <si>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</si>
  <si>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</si>
  <si>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</si>
  <si>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</si>
  <si>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</si>
  <si>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</si>
  <si>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</si>
  <si>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</si>
  <si>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</si>
  <si>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</si>
  <si>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</si>
  <si>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</si>
  <si>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</si>
  <si>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</si>
  <si>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</si>
  <si>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</si>
  <si>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</si>
  <si>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</si>
  <si>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</si>
  <si>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</si>
  <si>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</si>
  <si>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</si>
  <si>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</si>
  <si>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</si>
  <si>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</si>
  <si>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</si>
  <si>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</si>
  <si>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</si>
  <si>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</si>
  <si>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</si>
  <si>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</si>
  <si>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</si>
  <si>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</si>
  <si>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</si>
  <si>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</si>
  <si>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</si>
  <si>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</si>
  <si>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</si>
  <si>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</si>
  <si>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</si>
  <si>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</si>
  <si>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</si>
  <si>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</si>
  <si>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</si>
  <si>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</si>
  <si>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</si>
  <si>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</si>
  <si>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</si>
  <si>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</si>
  <si>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</si>
  <si>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</si>
  <si>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</si>
  <si>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</si>
  <si>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</si>
  <si>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</si>
  <si>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</si>
  <si>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</si>
  <si>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</si>
  <si>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</si>
  <si>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</si>
  <si>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</si>
  <si>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</si>
  <si>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</si>
  <si>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</si>
  <si>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</si>
  <si>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</si>
  <si>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</si>
  <si>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</si>
  <si>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</si>
  <si>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</si>
  <si>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</si>
  <si>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</si>
  <si>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</si>
  <si>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</si>
  <si>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</si>
  <si>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</si>
  <si>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</si>
  <si>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</si>
  <si>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</si>
  <si>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</si>
  <si>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</si>
  <si>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</si>
  <si>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</si>
  <si>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</si>
  <si>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</si>
  <si>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</si>
  <si>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</si>
  <si>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</si>
  <si>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</si>
  <si>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</si>
  <si>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</si>
  <si>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</si>
  <si>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</si>
  <si>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</si>
  <si>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</si>
  <si>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</si>
  <si>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</si>
  <si>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</si>
  <si>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</si>
  <si>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</si>
  <si>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</si>
  <si>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</si>
  <si>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</si>
  <si>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</si>
  <si>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</si>
  <si>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</si>
  <si>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</si>
  <si>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</si>
  <si>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</si>
  <si>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</si>
  <si>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</si>
  <si>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</si>
  <si>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</si>
  <si>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</si>
  <si>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</si>
  <si>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</si>
  <si>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</si>
  <si>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</si>
  <si>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</si>
  <si>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</si>
  <si>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</si>
  <si>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</si>
  <si>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</si>
  <si>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</si>
  <si>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</si>
  <si>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</si>
  <si>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</si>
  <si>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</si>
  <si>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</si>
  <si>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</si>
  <si>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</si>
  <si>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</si>
  <si>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</si>
  <si>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</si>
  <si>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</si>
  <si>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</si>
  <si>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</si>
  <si>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</si>
  <si>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</si>
  <si>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</si>
  <si>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</si>
  <si>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</si>
  <si>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</si>
  <si>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</si>
  <si>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</si>
  <si>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</si>
  <si>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</si>
  <si>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</si>
  <si>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</si>
  <si>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</si>
  <si>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</si>
  <si>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</si>
  <si>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</si>
  <si>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</si>
  <si>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</si>
  <si>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</si>
  <si>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</si>
  <si>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</si>
  <si>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</si>
  <si>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</si>
  <si>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</si>
  <si>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</si>
  <si>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</si>
  <si>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</si>
  <si>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</si>
  <si>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</si>
  <si>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</si>
  <si>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</si>
  <si>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</si>
  <si>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</si>
  <si>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</si>
  <si>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</si>
  <si>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</si>
  <si>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</si>
  <si>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</si>
  <si>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</si>
  <si>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</si>
  <si>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</si>
  <si>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</si>
  <si>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</si>
  <si>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</si>
  <si>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</si>
  <si>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</si>
  <si>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</si>
  <si>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</si>
  <si>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</si>
  <si>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</si>
  <si>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</si>
  <si>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</si>
  <si>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</si>
  <si>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</si>
  <si>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</si>
  <si>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</si>
  <si>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</si>
  <si>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</si>
  <si>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</si>
  <si>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</si>
  <si>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</si>
  <si>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</si>
  <si>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</si>
  <si>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</si>
  <si>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</si>
  <si>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</si>
  <si>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</si>
  <si>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</si>
  <si>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</si>
  <si>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</si>
  <si>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</si>
  <si>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</si>
  <si>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</si>
  <si>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</si>
  <si>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</si>
  <si>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</si>
  <si>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</si>
  <si>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</si>
  <si>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</si>
  <si>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</si>
  <si>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</si>
  <si>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</si>
  <si>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</si>
  <si>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</si>
  <si>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</si>
  <si>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</si>
  <si>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</si>
  <si>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</si>
  <si>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</si>
  <si>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</si>
  <si>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</si>
  <si>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</si>
  <si>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</si>
  <si>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</si>
  <si>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</si>
  <si>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</si>
  <si>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</si>
  <si>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</si>
  <si>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</si>
  <si>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</si>
  <si>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</si>
  <si>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</si>
  <si>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</si>
  <si>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</si>
  <si>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</si>
  <si>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</si>
  <si>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</si>
  <si>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</si>
  <si>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</si>
  <si>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</si>
  <si>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</si>
  <si>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</si>
  <si>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</si>
  <si>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</si>
  <si>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</si>
  <si>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</si>
  <si>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</si>
  <si>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</si>
  <si>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</si>
  <si>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</si>
  <si>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</si>
  <si>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</si>
  <si>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</si>
  <si>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</si>
  <si>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</si>
  <si>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</si>
  <si>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</si>
  <si>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</si>
  <si>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</si>
  <si>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</si>
  <si>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</si>
  <si>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</si>
  <si>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</si>
  <si>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</si>
  <si>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</si>
  <si>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</si>
  <si>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</si>
  <si>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</si>
  <si>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</si>
  <si>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</si>
  <si>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</si>
  <si>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</si>
  <si>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</si>
  <si>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</si>
  <si>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</si>
  <si>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</si>
  <si>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</si>
  <si>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</si>
  <si>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</si>
  <si>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</si>
  <si>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</si>
  <si>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</si>
  <si>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</si>
  <si>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</si>
  <si>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</si>
  <si>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</si>
  <si>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</si>
  <si>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</si>
  <si>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</si>
  <si>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</si>
  <si>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</si>
  <si>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</si>
  <si>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</si>
  <si>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</si>
  <si>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</si>
  <si>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</si>
  <si>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</si>
  <si>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</si>
  <si>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</si>
  <si>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</si>
  <si>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</si>
  <si>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</si>
  <si>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</si>
  <si>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</si>
  <si>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</si>
  <si>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</si>
  <si>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</si>
  <si>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</si>
  <si>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</si>
  <si>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</si>
  <si>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</si>
  <si>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</si>
  <si>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</si>
  <si>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</si>
  <si>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</si>
  <si>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</si>
  <si>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</si>
  <si>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</si>
  <si>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</si>
  <si>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</si>
  <si>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</si>
  <si>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</si>
  <si>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</si>
  <si>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</si>
  <si>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</si>
  <si>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</si>
  <si>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</si>
  <si>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</si>
  <si>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</si>
  <si>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</si>
  <si>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</si>
  <si>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</si>
  <si>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</si>
  <si>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</si>
  <si>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</si>
  <si>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</si>
  <si>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</si>
  <si>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</si>
  <si>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</si>
  <si>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</si>
  <si>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</si>
  <si>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</si>
  <si>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</si>
  <si>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</si>
  <si>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</si>
  <si>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</si>
  <si>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</si>
  <si>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</si>
  <si>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</si>
  <si>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</si>
  <si>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</si>
  <si>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</si>
  <si>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</si>
  <si>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</si>
  <si>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</si>
  <si>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</si>
  <si>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</si>
  <si>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</si>
  <si>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</si>
  <si>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</si>
  <si>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</si>
  <si>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</si>
  <si>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</si>
  <si>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</si>
  <si>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</si>
  <si>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</si>
  <si>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</si>
  <si>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</si>
  <si>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</si>
  <si>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</si>
  <si>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</si>
  <si>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</si>
  <si>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</si>
  <si>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</si>
  <si>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</si>
  <si>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</si>
  <si>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</si>
  <si>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</si>
  <si>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</si>
  <si>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</si>
  <si>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</si>
  <si>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</si>
  <si>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</si>
  <si>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</si>
  <si>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</si>
  <si>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</si>
  <si>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</si>
  <si>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</si>
  <si>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</si>
  <si>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</si>
  <si>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</si>
  <si>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</si>
  <si>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</si>
  <si>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</si>
  <si>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</si>
  <si>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</si>
  <si>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</si>
  <si>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</si>
  <si>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</si>
  <si>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</si>
  <si>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</si>
  <si>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</si>
  <si>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</si>
  <si>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</si>
  <si>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</si>
  <si>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</si>
  <si>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</si>
  <si>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</si>
  <si>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</si>
  <si>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</si>
  <si>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</si>
  <si>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</si>
  <si>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</si>
  <si>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</si>
  <si>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</si>
  <si>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</si>
  <si>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</si>
  <si>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</si>
  <si>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</si>
  <si>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</si>
  <si>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</si>
  <si>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</si>
  <si>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</si>
  <si>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</si>
  <si>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</si>
  <si>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</si>
  <si>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</si>
  <si>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</si>
  <si>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</si>
  <si>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</si>
  <si>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</si>
  <si>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</si>
  <si>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</si>
  <si>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</si>
  <si>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</si>
  <si>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</si>
  <si>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</si>
  <si>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</si>
  <si>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</si>
  <si>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</si>
  <si>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</si>
  <si>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</si>
  <si>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</si>
  <si>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</si>
  <si>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</si>
  <si>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</si>
  <si>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</si>
  <si>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</si>
  <si>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</si>
  <si>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</si>
  <si>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</si>
  <si>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</si>
  <si>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</si>
  <si>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</si>
  <si>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</si>
  <si>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</si>
  <si>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</si>
  <si>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</si>
  <si>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</si>
  <si>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</si>
  <si>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</si>
  <si>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</si>
  <si>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</si>
  <si>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</si>
  <si>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</si>
  <si>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</si>
  <si>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</si>
  <si>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</si>
  <si>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</si>
  <si>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</si>
  <si>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</si>
  <si>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</si>
  <si>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</si>
  <si>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</si>
  <si>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</si>
  <si>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</si>
  <si>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</si>
  <si>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</si>
  <si>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</si>
  <si>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</si>
  <si>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</si>
  <si>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</si>
  <si>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</si>
  <si>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</si>
  <si>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</si>
  <si>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</si>
  <si>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</si>
  <si>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</si>
  <si>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</si>
  <si>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</si>
  <si>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</si>
  <si>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</si>
  <si>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</si>
  <si>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</si>
  <si>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</si>
  <si>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</si>
  <si>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</si>
  <si>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</si>
  <si>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</si>
  <si>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</si>
  <si>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</si>
  <si>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</si>
  <si>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</si>
  <si>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</si>
  <si>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</si>
  <si>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</si>
  <si>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</si>
  <si>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</si>
  <si>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</si>
  <si>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</si>
  <si>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</si>
  <si>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</si>
  <si>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</si>
  <si>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</si>
  <si>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</si>
  <si>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</si>
  <si>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</si>
  <si>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</si>
  <si>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</si>
  <si>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</si>
  <si>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</si>
  <si>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</si>
  <si>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</si>
  <si>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</si>
  <si>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</si>
  <si>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</si>
  <si>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</si>
  <si>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</si>
  <si>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</si>
  <si>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</si>
  <si>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</si>
  <si>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</si>
  <si>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</si>
  <si>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</si>
  <si>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</si>
  <si>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</si>
  <si>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</si>
  <si>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</si>
  <si>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</si>
  <si>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</si>
  <si>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</si>
  <si>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</si>
  <si>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</si>
  <si>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</si>
  <si>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</si>
  <si>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</si>
  <si>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</si>
  <si>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</si>
  <si>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</si>
  <si>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</si>
  <si>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</si>
  <si>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</si>
  <si>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</si>
  <si>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</si>
  <si>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</si>
  <si>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</si>
  <si>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</si>
  <si>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</si>
  <si>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</si>
  <si>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</si>
  <si>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</si>
  <si>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</si>
  <si>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</si>
  <si>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</si>
  <si>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</si>
  <si>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</si>
  <si>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</si>
  <si>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</si>
  <si>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</si>
  <si>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</si>
  <si>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</si>
  <si>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</si>
  <si>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</si>
  <si>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</si>
  <si>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</si>
  <si>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</si>
  <si>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</si>
  <si>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</si>
  <si>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</si>
  <si>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</si>
  <si>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</si>
  <si>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</si>
  <si>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</si>
  <si>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</si>
  <si>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</si>
  <si>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</si>
  <si>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</si>
  <si>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</si>
  <si>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</si>
  <si>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</si>
  <si>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</si>
  <si>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</si>
  <si>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</si>
  <si>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</si>
  <si>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</si>
  <si>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</si>
  <si>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</si>
  <si>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</si>
  <si>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</si>
  <si>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</si>
  <si>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</si>
  <si>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</si>
  <si>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</si>
  <si>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</si>
  <si>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</si>
  <si>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</si>
  <si>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</si>
  <si>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</si>
  <si>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</si>
  <si>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</si>
  <si>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</si>
  <si>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</si>
  <si>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</si>
  <si>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</si>
  <si>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</si>
  <si>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</si>
  <si>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</si>
  <si>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</si>
  <si>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</si>
  <si>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</si>
  <si>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</si>
  <si>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</si>
  <si>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</si>
  <si>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</si>
  <si>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</si>
  <si>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</si>
  <si>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</si>
  <si>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</si>
  <si>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</si>
  <si>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</si>
  <si>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</si>
  <si>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</si>
  <si>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</si>
  <si>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</si>
  <si>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</si>
  <si>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</si>
  <si>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</si>
  <si>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</si>
  <si>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</si>
  <si>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</si>
  <si>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</si>
  <si>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</si>
  <si>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</si>
  <si>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</si>
  <si>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</si>
  <si>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</si>
  <si>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</si>
  <si>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</si>
  <si>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</si>
  <si>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</si>
  <si>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</si>
  <si>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</si>
  <si>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</si>
  <si>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</si>
  <si>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</si>
  <si>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</si>
  <si>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</si>
  <si>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</si>
  <si>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</si>
  <si>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</si>
  <si>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</si>
  <si>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</si>
  <si>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</si>
  <si>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</si>
  <si>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</si>
  <si>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</si>
  <si>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</si>
  <si>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</si>
  <si>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</si>
  <si>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</si>
  <si>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</si>
  <si>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</si>
  <si>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</si>
  <si>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</si>
  <si>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</si>
  <si>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</si>
  <si>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</si>
  <si>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</si>
  <si>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</si>
  <si>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</si>
  <si>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</si>
  <si>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</si>
  <si>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</si>
  <si>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</si>
  <si>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</si>
  <si>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</si>
  <si>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</si>
  <si>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</si>
  <si>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</si>
  <si>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</si>
  <si>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</si>
  <si>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</si>
  <si>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</si>
  <si>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</si>
  <si>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</si>
  <si>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</si>
  <si>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</si>
  <si>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</si>
  <si>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</si>
  <si>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</si>
  <si>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</si>
  <si>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</si>
  <si>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</si>
  <si>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</si>
  <si>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</si>
  <si>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</si>
  <si>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</si>
  <si>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</si>
  <si>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</si>
  <si>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</si>
  <si>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</si>
  <si>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</si>
  <si>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</si>
  <si>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</si>
  <si>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</si>
  <si>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</si>
  <si>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</si>
  <si>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</si>
  <si>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</si>
  <si>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</si>
  <si>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</si>
  <si>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</si>
  <si>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</si>
  <si>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</si>
  <si>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</si>
  <si>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</si>
  <si>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</si>
  <si>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</si>
  <si>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</si>
  <si>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</si>
  <si>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</si>
  <si>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</si>
  <si>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</si>
  <si>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</si>
  <si>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</si>
  <si>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</si>
  <si>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</si>
  <si>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</si>
  <si>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</si>
  <si>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</si>
  <si>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</si>
  <si>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</si>
  <si>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</si>
  <si>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</si>
  <si>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</si>
  <si>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</si>
  <si>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</si>
  <si>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</si>
  <si>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</si>
  <si>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</si>
  <si>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</si>
  <si>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</si>
  <si>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</si>
  <si>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</si>
  <si>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</si>
  <si>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</si>
  <si>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</si>
  <si>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</si>
  <si>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</si>
  <si>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</si>
  <si>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</si>
  <si>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</si>
  <si>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</si>
  <si>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</si>
  <si>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</si>
  <si>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</si>
  <si>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</si>
  <si>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</si>
  <si>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</si>
  <si>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</si>
  <si>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</si>
  <si>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</si>
  <si>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</si>
  <si>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</si>
  <si>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</si>
  <si>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</si>
  <si>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</si>
  <si>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</si>
  <si>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</si>
  <si>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</si>
  <si>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</si>
  <si>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</si>
  <si>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</si>
  <si>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</si>
  <si>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</si>
  <si>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</si>
  <si>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</si>
  <si>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</si>
  <si>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</si>
  <si>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</si>
  <si>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</si>
  <si>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</si>
  <si>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</si>
  <si>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</si>
  <si>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</si>
  <si>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</si>
  <si>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</si>
  <si>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</si>
  <si>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</si>
  <si>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</si>
  <si>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</si>
  <si>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</si>
  <si>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</si>
  <si>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</si>
  <si>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</si>
  <si>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</si>
  <si>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</si>
  <si>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</si>
  <si>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</si>
  <si>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</si>
  <si>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</si>
  <si>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</si>
  <si>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</si>
  <si>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</si>
  <si>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</si>
  <si>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</si>
  <si>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</si>
  <si>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</si>
  <si>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</si>
  <si>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</si>
  <si>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</si>
  <si>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</si>
  <si>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</si>
  <si>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</si>
  <si>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</si>
  <si>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</si>
  <si>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</si>
  <si>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</si>
  <si>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</si>
  <si>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</si>
  <si>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</si>
  <si>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</si>
  <si>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</si>
  <si>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</si>
  <si>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</si>
  <si>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</si>
  <si>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</si>
  <si>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</si>
  <si>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</si>
  <si>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</si>
  <si>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</si>
  <si>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</si>
  <si>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</si>
  <si>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</si>
  <si>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</si>
  <si>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</si>
  <si>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</si>
  <si>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</si>
  <si>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</si>
  <si>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</si>
  <si>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</si>
  <si>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</si>
  <si>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</si>
  <si>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</si>
  <si>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</si>
  <si>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</si>
  <si>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</si>
  <si>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</si>
  <si>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</si>
  <si>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</si>
  <si>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</si>
  <si>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</si>
  <si>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</si>
  <si>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</si>
  <si>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</si>
  <si>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</si>
  <si>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</si>
  <si>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</si>
  <si>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</si>
  <si>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</si>
  <si>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</si>
  <si>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</si>
  <si>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</si>
  <si>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</si>
  <si>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</si>
  <si>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</si>
  <si>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</si>
  <si>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</si>
  <si>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</si>
  <si>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</si>
  <si>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</si>
  <si>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</si>
  <si>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</si>
  <si>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</si>
  <si>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</si>
  <si>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</si>
  <si>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</si>
  <si>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</si>
  <si>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</si>
  <si>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</si>
  <si>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</si>
  <si>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</si>
  <si>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</si>
  <si>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</si>
  <si>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</si>
  <si>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</si>
  <si>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</si>
  <si>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</si>
  <si>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</si>
  <si>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</si>
  <si>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</si>
  <si>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</si>
  <si>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</si>
  <si>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</si>
  <si>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</si>
  <si>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</si>
  <si>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</si>
  <si>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</si>
  <si>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</si>
  <si>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</si>
  <si>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</si>
  <si>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</si>
  <si>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</si>
  <si>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</si>
  <si>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</si>
  <si>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</si>
  <si>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</si>
  <si>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</si>
  <si>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</si>
  <si>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</si>
  <si>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</si>
  <si>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</si>
  <si>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</si>
  <si>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</si>
  <si>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</si>
  <si>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</si>
  <si>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</si>
  <si>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</si>
  <si>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</si>
  <si>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</si>
  <si>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</si>
  <si>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</si>
  <si>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</si>
  <si>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</si>
  <si>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</si>
  <si>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</si>
  <si>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</si>
  <si>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</si>
  <si>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</si>
  <si>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</si>
  <si>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</si>
  <si>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</si>
  <si>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</si>
  <si>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</si>
  <si>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</si>
  <si>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</si>
  <si>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</si>
  <si>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</si>
  <si>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</si>
  <si>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</si>
  <si>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</si>
  <si>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</si>
  <si>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</si>
  <si>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</si>
  <si>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</si>
  <si>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</si>
  <si>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</si>
  <si>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</si>
  <si>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</si>
  <si>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</si>
  <si>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</si>
  <si>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</si>
  <si>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</si>
  <si>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</si>
  <si>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</si>
  <si>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</si>
  <si>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</si>
  <si>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</si>
  <si>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</si>
  <si>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</si>
  <si>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</si>
  <si>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</si>
  <si>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</si>
  <si>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</si>
  <si>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</si>
  <si>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</si>
  <si>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</si>
  <si>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</si>
  <si>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</si>
  <si>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</si>
  <si>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</si>
  <si>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</si>
  <si>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</si>
  <si>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</si>
  <si>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</si>
  <si>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</si>
  <si>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</si>
  <si>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</si>
  <si>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</si>
  <si>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</si>
  <si>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</si>
  <si>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</si>
  <si>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</si>
  <si>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</si>
  <si>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</si>
  <si>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</si>
  <si>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</si>
  <si>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</si>
  <si>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</si>
  <si>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</si>
  <si>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</si>
  <si>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</si>
  <si>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</si>
  <si>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</si>
  <si>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</si>
  <si>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</si>
  <si>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</si>
  <si>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</si>
  <si>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</si>
  <si>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</si>
  <si>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</si>
  <si>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</si>
  <si>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</si>
  <si>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</si>
  <si>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</si>
  <si>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</si>
  <si>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</si>
  <si>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</si>
  <si>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</si>
  <si>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</si>
  <si>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</si>
  <si>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</si>
  <si>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</si>
  <si>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</si>
  <si>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</si>
  <si>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</si>
  <si>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</si>
  <si>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</si>
  <si>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</si>
  <si>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</si>
  <si>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</si>
  <si>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</si>
  <si>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</si>
  <si>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</si>
  <si>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</si>
  <si>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</si>
  <si>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</si>
  <si>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</si>
  <si>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</si>
  <si>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</si>
  <si>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</si>
  <si>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</si>
  <si>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</si>
  <si>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</si>
  <si>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</si>
  <si>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</si>
  <si>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</si>
  <si>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</si>
  <si>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</si>
  <si>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</si>
  <si>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</si>
  <si>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</si>
  <si>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</si>
  <si>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</si>
  <si>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</si>
  <si>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</si>
  <si>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</si>
  <si>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</si>
  <si>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</si>
  <si>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</si>
  <si>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</si>
  <si>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</si>
  <si>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</si>
  <si>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</si>
  <si>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</si>
  <si>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</si>
  <si>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</si>
  <si>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</si>
  <si>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</si>
  <si>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</si>
  <si>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</si>
  <si>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</si>
  <si>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</si>
  <si>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</si>
  <si>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</si>
  <si>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</si>
  <si>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</si>
  <si>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</si>
  <si>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</si>
  <si>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</si>
  <si>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</si>
  <si>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</si>
  <si>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</si>
  <si>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</si>
  <si>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</si>
  <si>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</si>
  <si>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</si>
  <si>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</si>
  <si>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</si>
  <si>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</si>
  <si>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</si>
  <si>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</si>
  <si>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</si>
  <si>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</si>
  <si>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</si>
  <si>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</si>
  <si>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</si>
  <si>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</si>
  <si>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</si>
  <si>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</si>
  <si>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</si>
  <si>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</si>
  <si>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</si>
  <si>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</si>
  <si>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</si>
  <si>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</si>
  <si>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</si>
  <si>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</si>
  <si>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</si>
  <si>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</si>
  <si>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</si>
  <si>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</si>
  <si>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</si>
  <si>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</si>
  <si>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</si>
  <si>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</si>
  <si>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</si>
  <si>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</si>
  <si>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</si>
  <si>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</si>
  <si>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</si>
  <si>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</si>
  <si>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</si>
  <si>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</si>
  <si>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</si>
  <si>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</si>
  <si>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</si>
  <si>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</si>
  <si>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</si>
  <si>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</si>
  <si>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</si>
  <si>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</si>
  <si>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</si>
  <si>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</si>
  <si>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</si>
  <si>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</si>
  <si>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</si>
  <si>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</si>
  <si>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</si>
  <si>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</si>
  <si>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</si>
  <si>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</si>
  <si>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</si>
  <si>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</si>
  <si>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</si>
  <si>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</si>
  <si>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</si>
  <si>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</si>
  <si>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</si>
  <si>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</si>
  <si>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</si>
  <si>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</si>
  <si>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</si>
  <si>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</si>
  <si>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</si>
  <si>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</si>
  <si>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</si>
  <si>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</si>
  <si>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</si>
  <si>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</si>
  <si>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</si>
  <si>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</si>
  <si>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</si>
  <si>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</si>
  <si>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</si>
  <si>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</si>
  <si>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</si>
  <si>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</si>
  <si>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</si>
  <si>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</si>
  <si>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</si>
  <si>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</si>
  <si>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</si>
  <si>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</si>
  <si>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</si>
  <si>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</si>
  <si>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</si>
  <si>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</si>
  <si>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</si>
  <si>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</si>
  <si>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</si>
  <si>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</si>
  <si>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</si>
  <si>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</si>
  <si>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</si>
  <si>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</si>
  <si>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</si>
  <si>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</si>
  <si>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</si>
  <si>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</si>
  <si>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</si>
  <si>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</si>
  <si>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</si>
  <si>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</si>
  <si>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</si>
  <si>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</si>
  <si>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</si>
  <si>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</si>
  <si>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</si>
  <si>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</si>
  <si>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</si>
  <si>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</si>
  <si>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</si>
  <si>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</si>
  <si>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</si>
  <si>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</si>
  <si>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</si>
  <si>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</si>
  <si>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</si>
  <si>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</si>
  <si>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</si>
  <si>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</si>
  <si>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</si>
  <si>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</si>
  <si>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</si>
  <si>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</si>
  <si>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</si>
  <si>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</si>
  <si>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</si>
  <si>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</si>
  <si>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</si>
  <si>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</si>
  <si>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</si>
  <si>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</si>
  <si>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</si>
  <si>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</si>
  <si>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</si>
  <si>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</si>
  <si>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</si>
  <si>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</si>
  <si>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</si>
  <si>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</si>
  <si>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</si>
  <si>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</si>
  <si>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</si>
  <si>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</si>
  <si>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</si>
  <si>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</si>
  <si>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</si>
  <si>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</si>
  <si>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</si>
  <si>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</si>
  <si>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</si>
  <si>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</si>
  <si>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</si>
  <si>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</si>
  <si>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</si>
  <si>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</si>
  <si>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</si>
  <si>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</si>
  <si>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</si>
  <si>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</si>
  <si>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</si>
  <si>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</si>
  <si>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</si>
  <si>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</si>
  <si>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</si>
  <si>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</si>
  <si>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</si>
  <si>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</si>
  <si>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</si>
  <si>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</si>
  <si>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</si>
  <si>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</si>
  <si>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</si>
  <si>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</si>
  <si>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</si>
  <si>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</si>
  <si>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</si>
  <si>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</si>
  <si>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</si>
  <si>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</si>
  <si>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</si>
  <si>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</si>
  <si>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</si>
  <si>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</si>
  <si>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</si>
  <si>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</si>
  <si>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</si>
  <si>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</si>
  <si>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</si>
  <si>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</si>
  <si>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</si>
  <si>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</si>
  <si>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</si>
  <si>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</si>
  <si>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</si>
  <si>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</si>
  <si>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</si>
  <si>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</si>
  <si>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</si>
  <si>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</si>
  <si>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</si>
  <si>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</si>
  <si>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</si>
  <si>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</si>
  <si>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</si>
  <si>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</si>
  <si>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</si>
  <si>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</si>
  <si>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</si>
  <si>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</si>
  <si>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</si>
  <si>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</si>
  <si>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</si>
  <si>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</si>
  <si>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</si>
  <si>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</si>
  <si>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</si>
  <si>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</si>
  <si>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</si>
  <si>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</si>
  <si>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</si>
  <si>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</si>
  <si>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</si>
  <si>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</si>
  <si>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</si>
  <si>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</si>
  <si>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</si>
  <si>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</si>
  <si>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</si>
  <si>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</si>
  <si>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</si>
  <si>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</si>
  <si>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</si>
  <si>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</si>
  <si>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</si>
  <si>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</si>
  <si>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</si>
  <si>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</si>
  <si>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</si>
  <si>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</si>
  <si>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</si>
  <si>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</si>
  <si>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</si>
  <si>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</si>
  <si>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</si>
  <si>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</si>
  <si>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</si>
  <si>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</si>
  <si>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</si>
  <si>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</si>
  <si>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</si>
  <si>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</si>
  <si>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</si>
  <si>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</si>
  <si>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</si>
  <si>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</si>
  <si>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</si>
  <si>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</si>
  <si>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</si>
  <si>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</si>
  <si>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</si>
  <si>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</si>
  <si>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</si>
  <si>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</si>
  <si>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</si>
  <si>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</si>
  <si>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</si>
  <si>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</si>
  <si>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</si>
  <si>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</si>
  <si>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</si>
  <si>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</si>
  <si>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</si>
  <si>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</si>
  <si>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</si>
  <si>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</si>
  <si>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</si>
  <si>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</si>
  <si>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</si>
  <si>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</si>
  <si>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</si>
  <si>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</si>
  <si>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</si>
  <si>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</si>
  <si>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</si>
  <si>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</si>
  <si>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</si>
  <si>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</si>
  <si>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</si>
  <si>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</si>
  <si>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</si>
  <si>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</si>
  <si>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</si>
  <si>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</si>
  <si>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</si>
  <si>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</si>
  <si>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</si>
  <si>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</si>
  <si>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</si>
  <si>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</si>
  <si>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</si>
  <si>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</si>
  <si>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</si>
  <si>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</si>
  <si>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</si>
  <si>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</si>
  <si>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</si>
  <si>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</si>
  <si>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</si>
  <si>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</si>
  <si>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</si>
  <si>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</si>
  <si>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</si>
  <si>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</si>
  <si>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</si>
  <si>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</si>
  <si>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</si>
  <si>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</si>
  <si>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</si>
  <si>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</si>
  <si>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</si>
  <si>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</si>
  <si>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</si>
  <si>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</si>
  <si>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</si>
  <si>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</si>
  <si>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</si>
  <si>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</si>
  <si>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</si>
  <si>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</si>
  <si>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</si>
  <si>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</si>
  <si>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</si>
  <si>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</si>
  <si>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</si>
  <si>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</si>
  <si>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</si>
  <si>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</si>
  <si>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</si>
  <si>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</si>
  <si>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</si>
  <si>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</si>
  <si>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</si>
  <si>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</si>
  <si>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</si>
  <si>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</si>
  <si>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</si>
  <si>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</si>
  <si>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</si>
  <si>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</si>
  <si>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</si>
  <si>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</si>
  <si>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</si>
  <si>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</si>
  <si>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</si>
  <si>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</si>
  <si>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</si>
  <si>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</si>
  <si>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</si>
  <si>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</si>
  <si>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</si>
  <si>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</si>
  <si>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</si>
  <si>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</si>
  <si>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</si>
  <si>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</si>
  <si>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</si>
  <si>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</si>
  <si>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</si>
  <si>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</si>
  <si>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</si>
  <si>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</si>
  <si>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</si>
  <si>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</si>
  <si>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</si>
  <si>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</si>
  <si>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</si>
  <si>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</si>
  <si>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</si>
  <si>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</si>
  <si>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</si>
  <si>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</si>
  <si>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</si>
  <si>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</si>
  <si>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</si>
  <si>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</si>
  <si>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</si>
  <si>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</si>
  <si>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</si>
  <si>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</si>
  <si>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</si>
  <si>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</si>
  <si>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</si>
  <si>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</si>
  <si>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</si>
  <si>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</si>
  <si>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</si>
  <si>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</si>
  <si>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</si>
  <si>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</si>
  <si>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</si>
  <si>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</si>
  <si>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</si>
  <si>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</si>
  <si>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</si>
  <si>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</si>
  <si>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</si>
  <si>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</si>
  <si>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</si>
  <si>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</si>
  <si>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</si>
  <si>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</si>
  <si>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</si>
  <si>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</si>
  <si>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</si>
  <si>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</si>
  <si>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</si>
  <si>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</si>
  <si>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</si>
  <si>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</si>
  <si>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</si>
  <si>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</si>
  <si>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</si>
  <si>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</si>
  <si>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</si>
  <si>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</si>
  <si>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</si>
  <si>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</si>
  <si>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</si>
  <si>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</si>
  <si>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</si>
  <si>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</si>
  <si>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</si>
  <si>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</si>
  <si>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</si>
  <si>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</si>
  <si>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</si>
  <si>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</si>
  <si>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</si>
  <si>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</si>
  <si>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</si>
  <si>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</si>
  <si>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</si>
  <si>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</si>
  <si>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</si>
  <si>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</si>
  <si>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</si>
  <si>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</si>
  <si>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</si>
  <si>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</si>
  <si>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</si>
  <si>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</si>
  <si>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</si>
  <si>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</si>
  <si>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</si>
  <si>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</si>
  <si>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</si>
  <si>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</si>
  <si>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</si>
  <si>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</si>
  <si>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</si>
  <si>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</si>
  <si>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</si>
  <si>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</si>
  <si>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</si>
  <si>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</si>
  <si>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</si>
  <si>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</si>
  <si>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</si>
  <si>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</si>
  <si>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</si>
  <si>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</si>
  <si>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</si>
  <si>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</si>
  <si>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</si>
  <si>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</si>
  <si>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</si>
  <si>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</si>
  <si>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</si>
  <si>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</si>
  <si>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</si>
  <si>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</si>
  <si>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</si>
  <si>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</si>
  <si>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</si>
  <si>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</si>
  <si>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</si>
  <si>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</si>
  <si>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</si>
  <si>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</si>
  <si>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</si>
  <si>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</si>
  <si>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</si>
  <si>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</si>
  <si>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</si>
  <si>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</si>
  <si>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</si>
  <si>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</si>
  <si>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</si>
  <si>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</si>
  <si>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</si>
  <si>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</si>
  <si>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</si>
  <si>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</si>
  <si>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</si>
  <si>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</si>
  <si>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</si>
  <si>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</si>
  <si>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</si>
  <si>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</si>
  <si>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</si>
  <si>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</si>
  <si>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</si>
  <si>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</si>
  <si>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</si>
  <si>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</si>
  <si>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</si>
  <si>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</si>
  <si>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</si>
  <si>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</si>
  <si>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</si>
  <si>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</si>
  <si>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</si>
  <si>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</si>
  <si>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</si>
  <si>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</si>
  <si>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</si>
  <si>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</si>
  <si>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</si>
  <si>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</si>
  <si>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</si>
  <si>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</si>
  <si>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</si>
  <si>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</si>
  <si>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</si>
  <si>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</si>
  <si>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</si>
  <si>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</si>
  <si>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</si>
  <si>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</si>
  <si>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</si>
  <si>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</si>
  <si>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</si>
  <si>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</si>
  <si>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</si>
  <si>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</si>
  <si>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</si>
  <si>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</si>
  <si>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</si>
  <si>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</si>
  <si>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</si>
  <si>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</si>
  <si>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</si>
  <si>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</si>
  <si>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</si>
  <si>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</si>
  <si>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</si>
  <si>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</si>
  <si>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</si>
  <si>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</si>
  <si>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</si>
  <si>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</si>
  <si>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</si>
  <si>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</si>
  <si>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</si>
  <si>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</si>
  <si>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</si>
  <si>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</si>
  <si>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</si>
  <si>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</si>
  <si>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</si>
  <si>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</si>
  <si>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</si>
  <si>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</si>
  <si>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</si>
  <si>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</si>
  <si>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</si>
  <si>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</si>
  <si>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</si>
  <si>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</si>
  <si>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</si>
  <si>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</si>
  <si>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</si>
  <si>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</si>
  <si>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</si>
  <si>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</si>
  <si>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</si>
  <si>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</si>
  <si>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</si>
  <si>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</si>
  <si>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</si>
  <si>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</si>
  <si>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</si>
  <si>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</si>
  <si>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</si>
  <si>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</si>
  <si>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</si>
  <si>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</si>
  <si>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</si>
  <si>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</si>
  <si>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</si>
  <si>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</si>
  <si>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</si>
  <si>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</si>
  <si>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</si>
  <si>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</si>
  <si>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</si>
  <si>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</si>
  <si>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</si>
  <si>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</si>
  <si>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</si>
  <si>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</si>
  <si>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</si>
  <si>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</si>
  <si>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</si>
  <si>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</si>
  <si>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</si>
  <si>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</si>
  <si>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</si>
  <si>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</si>
  <si>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</si>
  <si>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</si>
  <si>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</si>
  <si>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</si>
  <si>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</si>
  <si>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</si>
  <si>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</si>
  <si>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</si>
  <si>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</si>
  <si>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</si>
  <si>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</si>
  <si>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</si>
  <si>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</si>
  <si>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</si>
  <si>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</si>
  <si>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</si>
  <si>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</si>
  <si>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</si>
  <si>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</si>
  <si>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</si>
  <si>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</si>
  <si>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</si>
  <si>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</si>
  <si>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</si>
  <si>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</si>
  <si>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</si>
  <si>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</si>
  <si>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</si>
  <si>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</si>
  <si>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</si>
  <si>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</si>
  <si>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</si>
  <si>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</si>
  <si>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</si>
  <si>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</si>
  <si>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</si>
  <si>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</si>
  <si>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</si>
  <si>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</si>
  <si>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</si>
  <si>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</si>
  <si>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</si>
  <si>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</si>
  <si>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</si>
  <si>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</si>
  <si>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</si>
  <si>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</si>
  <si>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</si>
  <si>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</si>
  <si>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</si>
  <si>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</si>
  <si>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</si>
  <si>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</si>
  <si>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</si>
  <si>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</si>
  <si>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</si>
  <si>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</si>
  <si>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</si>
  <si>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</si>
  <si>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</si>
  <si>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</si>
  <si>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</si>
  <si>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</si>
  <si>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</si>
  <si>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</si>
  <si>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</si>
  <si>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</si>
  <si>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</si>
  <si>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</si>
  <si>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</si>
  <si>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</si>
  <si>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</si>
  <si>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</si>
  <si>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</si>
  <si>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</si>
  <si>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</si>
  <si>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</si>
  <si>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</si>
  <si>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</si>
  <si>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</si>
  <si>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</si>
  <si>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</si>
  <si>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</si>
  <si>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</si>
  <si>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</si>
  <si>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</si>
  <si>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</si>
  <si>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</si>
  <si>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</si>
  <si>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</si>
  <si>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</si>
  <si>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</si>
  <si>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</si>
  <si>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</si>
  <si>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</si>
  <si>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</si>
  <si>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</si>
  <si>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</si>
  <si>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</si>
  <si>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</si>
  <si>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</si>
  <si>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</si>
  <si>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</si>
  <si>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</si>
  <si>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</si>
  <si>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</si>
  <si>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</si>
  <si>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</si>
  <si>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</si>
  <si>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</si>
  <si>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</si>
  <si>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</si>
  <si>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</si>
  <si>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</si>
  <si>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</si>
  <si>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</si>
  <si>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</si>
  <si>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</si>
  <si>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</si>
  <si>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</si>
  <si>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</si>
  <si>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</si>
  <si>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</si>
  <si>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</si>
  <si>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</si>
  <si>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</si>
  <si>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</si>
  <si>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</si>
  <si>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</si>
  <si>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</si>
  <si>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</si>
  <si>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</si>
  <si>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</si>
  <si>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</si>
  <si>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</si>
  <si>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</si>
  <si>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</si>
  <si>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</si>
  <si>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</si>
  <si>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</si>
  <si>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</si>
  <si>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</si>
  <si>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</si>
  <si>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</si>
  <si>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</si>
  <si>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</si>
  <si>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</si>
  <si>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</si>
  <si>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</si>
  <si>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</si>
  <si>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</si>
  <si>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</si>
  <si>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</si>
  <si>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</si>
  <si>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</si>
  <si>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</si>
  <si>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</si>
  <si>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</si>
  <si>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</si>
  <si>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</si>
  <si>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</si>
  <si>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</si>
  <si>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</si>
  <si>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</si>
  <si>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</si>
  <si>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</si>
  <si>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</si>
  <si>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</si>
  <si>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</si>
  <si>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</si>
  <si>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</si>
  <si>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</si>
  <si>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</si>
  <si>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</si>
  <si>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</si>
  <si>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</si>
  <si>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</si>
  <si>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</si>
  <si>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</si>
  <si>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</si>
  <si>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</si>
  <si>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</si>
  <si>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</si>
  <si>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</si>
  <si>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</si>
  <si>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</si>
  <si>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</si>
  <si>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</si>
  <si>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</si>
  <si>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</si>
  <si>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</si>
  <si>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</si>
  <si>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</si>
  <si>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</si>
  <si>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</si>
  <si>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</si>
  <si>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</si>
  <si>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</si>
  <si>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</si>
  <si>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</si>
  <si>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</si>
  <si>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</si>
  <si>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</si>
  <si>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</si>
  <si>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</si>
  <si>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</si>
  <si>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</si>
  <si>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</si>
  <si>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</si>
  <si>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</si>
  <si>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</si>
  <si>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</si>
  <si>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</si>
  <si>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</si>
  <si>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</si>
  <si>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</si>
  <si>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</si>
  <si>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</si>
  <si>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</si>
  <si>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</si>
  <si>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</si>
  <si>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</si>
  <si>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</si>
  <si>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</si>
  <si>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</si>
  <si>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</si>
  <si>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</si>
  <si>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</si>
  <si>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</si>
  <si>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</si>
  <si>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</si>
  <si>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</si>
  <si>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</si>
  <si>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</si>
  <si>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</si>
  <si>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</si>
  <si>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</si>
  <si>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</si>
  <si>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</si>
  <si>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</si>
  <si>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</si>
  <si>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</si>
  <si>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</si>
  <si>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</si>
  <si>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</si>
  <si>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</si>
  <si>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</si>
  <si>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</si>
  <si>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</si>
  <si>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</si>
  <si>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</si>
  <si>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</si>
  <si>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</si>
  <si>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</si>
  <si>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</si>
  <si>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</si>
  <si>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</si>
  <si>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</si>
  <si>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</si>
  <si>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</si>
  <si>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</si>
  <si>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</si>
  <si>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</si>
  <si>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</si>
  <si>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</si>
  <si>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</si>
  <si>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</si>
  <si>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</si>
  <si>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</si>
  <si>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</si>
  <si>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</si>
  <si>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</si>
  <si>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</si>
  <si>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</si>
  <si>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</si>
  <si>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</si>
  <si>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</si>
  <si>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</si>
  <si>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</si>
  <si>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</si>
  <si>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</si>
  <si>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</si>
  <si>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</si>
  <si>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</si>
  <si>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</si>
  <si>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</si>
  <si>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</si>
  <si>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</si>
  <si>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</si>
  <si>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</si>
  <si>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</si>
  <si>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</si>
  <si>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</si>
  <si>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</si>
  <si>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</si>
  <si>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</si>
  <si>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</si>
  <si>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</si>
  <si>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</si>
  <si>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</si>
  <si>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</si>
  <si>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</si>
  <si>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</si>
  <si>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</si>
  <si>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</si>
  <si>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</si>
  <si>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</si>
  <si>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</si>
  <si>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</si>
  <si>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</si>
  <si>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</si>
  <si>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</si>
  <si>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</si>
  <si>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</si>
  <si>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</si>
  <si>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</si>
  <si>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</si>
  <si>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</si>
  <si>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</si>
  <si>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</si>
  <si>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</si>
  <si>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</si>
  <si>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</si>
  <si>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</si>
  <si>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</si>
  <si>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</si>
  <si>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</si>
  <si>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</si>
  <si>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</si>
  <si>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</si>
  <si>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</si>
  <si>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</si>
  <si>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</si>
  <si>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</si>
  <si>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</si>
  <si>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</si>
  <si>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</si>
  <si>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</si>
  <si>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</si>
  <si>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</si>
  <si>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</si>
  <si>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</si>
  <si>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</si>
  <si>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</si>
  <si>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</si>
  <si>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</si>
  <si>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</si>
  <si>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</si>
  <si>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</si>
  <si>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</si>
  <si>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</si>
  <si>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</si>
  <si>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</si>
  <si>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</si>
  <si>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</si>
  <si>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</si>
  <si>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</si>
  <si>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</si>
  <si>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</si>
  <si>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</si>
  <si>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</si>
  <si>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</si>
  <si>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</si>
  <si>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</si>
  <si>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</si>
  <si>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</si>
  <si>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</si>
  <si>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</si>
  <si>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</si>
  <si>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</si>
  <si>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</si>
  <si>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</si>
  <si>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</si>
  <si>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</si>
  <si>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</si>
  <si>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</si>
  <si>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</si>
  <si>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</si>
  <si>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</si>
  <si>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</si>
  <si>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</si>
  <si>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</si>
  <si>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</si>
  <si>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</si>
  <si>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</si>
  <si>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</si>
  <si>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</si>
  <si>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</si>
  <si>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</si>
  <si>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</si>
  <si>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</si>
  <si>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</si>
  <si>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</si>
  <si>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</si>
  <si>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</si>
  <si>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</si>
  <si>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</si>
  <si>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</si>
  <si>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</si>
  <si>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</si>
  <si>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</si>
  <si>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</si>
  <si>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</si>
  <si>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</si>
  <si>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</si>
  <si>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</si>
  <si>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</si>
  <si>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</si>
  <si>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</si>
  <si>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</si>
  <si>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</si>
  <si>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</si>
  <si>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</si>
  <si>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</si>
  <si>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</si>
  <si>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</si>
  <si>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</si>
  <si>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</si>
  <si>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</si>
  <si>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</si>
  <si>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</si>
  <si>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</si>
  <si>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</si>
  <si>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</si>
  <si>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</si>
  <si>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</si>
  <si>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</si>
  <si>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</si>
  <si>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</si>
  <si>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</si>
  <si>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</si>
  <si>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</si>
  <si>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</si>
  <si>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</si>
  <si>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</si>
  <si>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</si>
  <si>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</si>
  <si>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</si>
  <si>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</si>
  <si>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</si>
  <si>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</si>
  <si>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</si>
  <si>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</si>
  <si>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</si>
  <si>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</si>
  <si>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</si>
  <si>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</si>
  <si>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</si>
  <si>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</si>
  <si>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</si>
  <si>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</si>
  <si>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</si>
  <si>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</si>
  <si>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</si>
  <si>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</si>
  <si>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</si>
  <si>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</si>
  <si>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</si>
  <si>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</si>
  <si>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</si>
  <si>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</si>
  <si>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</si>
  <si>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</si>
  <si>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</si>
  <si>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</si>
  <si>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</si>
  <si>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</si>
  <si>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</si>
  <si>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</si>
  <si>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</si>
  <si>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</si>
  <si>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</si>
  <si>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</si>
  <si>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</si>
  <si>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</si>
  <si>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</si>
  <si>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</si>
  <si>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</si>
  <si>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</si>
  <si>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</si>
  <si>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</si>
  <si>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</si>
  <si>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</si>
  <si>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</si>
  <si>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</si>
  <si>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</si>
  <si>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</si>
  <si>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</si>
  <si>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</si>
  <si>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</si>
  <si>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</si>
  <si>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</si>
  <si>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</si>
  <si>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</si>
  <si>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</si>
  <si>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</si>
  <si>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</si>
  <si>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</si>
  <si>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</si>
  <si>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</si>
  <si>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</si>
  <si>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</si>
  <si>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</si>
  <si>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</si>
  <si>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</si>
  <si>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</si>
  <si>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</si>
  <si>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</si>
  <si>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</si>
  <si>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</si>
  <si>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</si>
  <si>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</si>
  <si>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</si>
  <si>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</si>
  <si>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</si>
  <si>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</si>
  <si>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</si>
  <si>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</si>
  <si>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</si>
  <si>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</si>
  <si>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</si>
  <si>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</si>
  <si>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</si>
  <si>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</si>
  <si>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</si>
  <si>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</si>
  <si>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</si>
  <si>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</si>
  <si>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</si>
  <si>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</si>
  <si>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</si>
  <si>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</si>
  <si>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</si>
  <si>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</si>
  <si>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</si>
  <si>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</si>
  <si>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</si>
  <si>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</si>
  <si>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</si>
  <si>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</si>
  <si>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</si>
  <si>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</si>
  <si>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</si>
  <si>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</si>
  <si>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</si>
  <si>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</si>
  <si>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</si>
  <si>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</si>
  <si>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</si>
  <si>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</si>
  <si>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</si>
  <si>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</si>
  <si>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</si>
  <si>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</si>
  <si>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</si>
  <si>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</si>
  <si>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</si>
  <si>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</si>
  <si>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</si>
  <si>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</si>
  <si>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</si>
  <si>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</si>
  <si>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</si>
  <si>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</si>
  <si>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</si>
  <si>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</si>
  <si>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</si>
  <si>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</si>
  <si>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</si>
  <si>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</si>
  <si>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</si>
  <si>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</si>
  <si>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</si>
  <si>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</si>
  <si>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</si>
  <si>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</si>
  <si>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</si>
  <si>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</si>
  <si>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</si>
  <si>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</si>
  <si>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</si>
  <si>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</si>
  <si>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</si>
  <si>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</si>
  <si>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</si>
  <si>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</si>
  <si>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</si>
  <si>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</si>
  <si>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</si>
  <si>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</si>
  <si>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</si>
  <si>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</si>
  <si>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</si>
  <si>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</si>
  <si>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</si>
  <si>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</si>
  <si>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</si>
  <si>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</si>
  <si>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</si>
  <si>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</si>
  <si>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</si>
  <si>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</si>
  <si>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</si>
  <si>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</si>
  <si>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</si>
  <si>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</si>
  <si>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</si>
  <si>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</si>
  <si>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</si>
  <si>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</si>
  <si>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</si>
  <si>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</si>
  <si>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</si>
  <si>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</si>
  <si>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</si>
  <si>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</si>
  <si>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</si>
  <si>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</si>
  <si>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</si>
  <si>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</si>
  <si>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</si>
  <si>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</si>
  <si>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</si>
  <si>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</si>
  <si>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</si>
  <si>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</si>
  <si>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</si>
  <si>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</si>
  <si>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</si>
  <si>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</si>
  <si>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</si>
  <si>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</si>
  <si>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</si>
  <si>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</si>
  <si>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</si>
  <si>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</si>
  <si>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</si>
  <si>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</si>
  <si>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</si>
  <si>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</si>
  <si>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</si>
  <si>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</si>
  <si>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</si>
  <si>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</si>
  <si>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</si>
  <si>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</si>
  <si>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</si>
  <si>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</si>
  <si>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</si>
  <si>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</si>
  <si>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</si>
  <si>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</si>
  <si>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</si>
  <si>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</si>
  <si>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</si>
  <si>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</si>
  <si>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</si>
  <si>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</si>
  <si>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</si>
  <si>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</si>
  <si>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</si>
  <si>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</si>
  <si>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</si>
  <si>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</si>
  <si>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</si>
  <si>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</si>
  <si>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</si>
  <si>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</si>
  <si>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</si>
  <si>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</si>
  <si>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</si>
  <si>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</si>
  <si>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</si>
  <si>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</si>
  <si>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</si>
  <si>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</si>
  <si>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</si>
  <si>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</si>
  <si>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</si>
  <si>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</si>
  <si>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</si>
  <si>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</si>
  <si>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</si>
  <si>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</si>
  <si>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</si>
  <si>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</si>
  <si>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</si>
  <si>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</si>
  <si>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</si>
  <si>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</si>
  <si>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</si>
  <si>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</si>
  <si>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</si>
  <si>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</si>
  <si>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</si>
  <si>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</si>
  <si>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</si>
  <si>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</si>
  <si>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</si>
  <si>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</si>
  <si>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</si>
  <si>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</si>
  <si>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</si>
  <si>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</si>
  <si>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</si>
  <si>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</si>
  <si>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</si>
  <si>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</si>
  <si>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</si>
  <si>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</si>
  <si>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</si>
  <si>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</si>
  <si>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</si>
  <si>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</si>
  <si>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</si>
  <si>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</si>
  <si>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</si>
  <si>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</si>
  <si>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</si>
  <si>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</si>
  <si>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</si>
  <si>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</si>
  <si>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</si>
  <si>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</si>
  <si>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</si>
  <si>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</si>
  <si>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</si>
  <si>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</si>
  <si>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</si>
  <si>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</si>
  <si>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</si>
  <si>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</si>
  <si>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</si>
  <si>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</si>
  <si>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</si>
  <si>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</si>
  <si>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</si>
  <si>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</si>
  <si>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</si>
  <si>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</si>
  <si>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</si>
  <si>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</si>
  <si>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</si>
  <si>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</si>
  <si>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</si>
  <si>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</si>
  <si>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</si>
  <si>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</si>
  <si>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</si>
  <si>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</si>
  <si>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</si>
  <si>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</si>
  <si>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</si>
  <si>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</si>
  <si>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</si>
  <si>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</si>
  <si>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</si>
  <si>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</si>
  <si>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</si>
  <si>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</si>
  <si>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</si>
  <si>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</si>
  <si>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</si>
  <si>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</si>
  <si>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</si>
  <si>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</si>
  <si>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</si>
  <si>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</si>
  <si>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</si>
  <si>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</si>
  <si>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</si>
  <si>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</si>
  <si>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</si>
  <si>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</si>
  <si>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</si>
  <si>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</si>
  <si>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</si>
  <si>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</si>
  <si>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</si>
  <si>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</si>
  <si>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</si>
  <si>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</si>
  <si>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</si>
  <si>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</si>
  <si>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</si>
  <si>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</si>
  <si>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</si>
  <si>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</si>
  <si>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</si>
  <si>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</si>
  <si>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</si>
  <si>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</si>
  <si>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</si>
  <si>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</si>
  <si>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</si>
  <si>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</si>
  <si>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</si>
  <si>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</si>
  <si>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</si>
  <si>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</si>
  <si>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</si>
  <si>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</si>
  <si>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</si>
  <si>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</si>
  <si>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</si>
  <si>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</si>
  <si>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</si>
  <si>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</si>
  <si>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</si>
  <si>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</si>
  <si>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</si>
  <si>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</si>
  <si>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</si>
  <si>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</si>
  <si>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</si>
  <si>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</si>
  <si>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</si>
  <si>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</si>
  <si>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</si>
  <si>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</si>
  <si>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</si>
  <si>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</si>
  <si>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</si>
  <si>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</si>
  <si>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</si>
  <si>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</si>
  <si>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</si>
  <si>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</si>
  <si>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</si>
  <si>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</si>
  <si>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</si>
  <si>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</si>
  <si>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</si>
  <si>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</si>
  <si>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</si>
  <si>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</si>
  <si>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</si>
  <si>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</si>
  <si>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</si>
  <si>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</si>
  <si>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</si>
  <si>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</si>
  <si>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</si>
  <si>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</si>
  <si>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</si>
  <si>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</si>
  <si>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</si>
  <si>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</si>
  <si>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</si>
  <si>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</si>
  <si>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</si>
  <si>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</si>
  <si>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</si>
  <si>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</si>
  <si>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</si>
  <si>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</si>
  <si>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</si>
  <si>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</si>
  <si>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</si>
  <si>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</si>
  <si>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</si>
  <si>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</si>
  <si>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</si>
  <si>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</si>
  <si>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</si>
  <si>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</si>
  <si>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</si>
  <si>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</si>
  <si>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</si>
  <si>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</si>
  <si>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</si>
  <si>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</si>
  <si>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</si>
  <si>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</si>
  <si>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</si>
  <si>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</si>
  <si>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</si>
  <si>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</si>
  <si>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</si>
  <si>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</si>
  <si>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</si>
  <si>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</si>
  <si>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</si>
  <si>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</si>
  <si>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</si>
  <si>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</si>
  <si>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</si>
  <si>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</si>
  <si>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</si>
  <si>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</si>
  <si>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</si>
  <si>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</si>
  <si>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</si>
  <si>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</si>
  <si>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</si>
  <si>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</si>
  <si>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</si>
  <si>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</si>
  <si>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</si>
  <si>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</si>
  <si>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</si>
  <si>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</si>
  <si>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</si>
  <si>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</si>
  <si>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</si>
  <si>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</si>
  <si>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</si>
  <si>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</si>
  <si>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</si>
  <si>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</si>
  <si>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</si>
  <si>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</si>
  <si>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</si>
  <si>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</si>
  <si>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</si>
  <si>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</si>
  <si>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</si>
  <si>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</si>
  <si>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</si>
  <si>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</si>
  <si>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</si>
  <si>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</si>
  <si>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</si>
  <si>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</si>
  <si>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</si>
  <si>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</si>
  <si>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</si>
  <si>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</si>
  <si>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</si>
  <si>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</si>
  <si>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</si>
  <si>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</si>
  <si>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</si>
  <si>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</si>
  <si>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</si>
  <si>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</si>
  <si>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</si>
  <si>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</si>
  <si>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</si>
  <si>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</si>
  <si>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</si>
  <si>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</si>
  <si>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</si>
  <si>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</si>
  <si>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</si>
  <si>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</si>
  <si>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</si>
  <si>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</si>
  <si>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</si>
  <si>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</si>
  <si>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</si>
  <si>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</si>
  <si>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</si>
  <si>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</si>
  <si>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</si>
  <si>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</si>
  <si>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</si>
  <si>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</si>
  <si>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</si>
  <si>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</si>
  <si>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</si>
  <si>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</si>
  <si>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</si>
  <si>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</si>
  <si>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</si>
  <si>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</si>
  <si>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</si>
  <si>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</si>
  <si>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</si>
  <si>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</si>
  <si>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</si>
  <si>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</si>
  <si>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</si>
  <si>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</si>
  <si>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</si>
  <si>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</si>
  <si>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</si>
  <si>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</si>
  <si>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</si>
  <si>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</si>
  <si>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</si>
  <si>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</si>
  <si>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</si>
  <si>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</si>
  <si>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</si>
  <si>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</si>
  <si>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</si>
  <si>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</si>
  <si>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</si>
  <si>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</si>
  <si>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</si>
  <si>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</si>
  <si>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</si>
  <si>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</si>
  <si>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</si>
  <si>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</si>
  <si>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</si>
  <si>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</si>
  <si>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</si>
  <si>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</si>
  <si>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</si>
  <si>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</si>
  <si>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</si>
  <si>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</si>
  <si>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</si>
  <si>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</si>
  <si>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</si>
  <si>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</si>
  <si>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</si>
  <si>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</si>
  <si>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</si>
  <si>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</si>
  <si>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</si>
  <si>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</si>
  <si>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</si>
  <si>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</si>
  <si>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</si>
  <si>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</si>
  <si>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</si>
  <si>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</si>
  <si>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</si>
  <si>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</si>
  <si>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</si>
  <si>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</si>
  <si>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</si>
  <si>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</si>
  <si>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</si>
  <si>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</si>
  <si>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</si>
  <si>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</si>
  <si>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</si>
  <si>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</si>
  <si>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</si>
  <si>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</si>
  <si>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</si>
  <si>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</si>
  <si>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</si>
  <si>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</si>
  <si>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</si>
  <si>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</si>
  <si>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</si>
  <si>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</si>
  <si>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</si>
  <si>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</si>
  <si>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</si>
  <si>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</si>
  <si>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</si>
  <si>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</si>
  <si>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</si>
  <si>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</si>
  <si>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</si>
  <si>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</si>
  <si>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</si>
  <si>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</si>
  <si>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</si>
  <si>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</si>
  <si>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</si>
  <si>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</si>
  <si>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</si>
  <si>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</si>
  <si>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</si>
  <si>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</si>
  <si>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</si>
  <si>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</si>
  <si>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</si>
  <si>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</si>
  <si>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</si>
  <si>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</si>
  <si>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</si>
  <si>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</si>
  <si>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</si>
  <si>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</si>
  <si>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</si>
  <si>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</si>
  <si>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</si>
  <si>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</si>
  <si>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</si>
  <si>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</si>
  <si>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</si>
  <si>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</si>
  <si>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</si>
  <si>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</si>
  <si>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</si>
  <si>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</si>
  <si>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</si>
  <si>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</si>
  <si>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</si>
  <si>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</si>
  <si>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</si>
  <si>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</si>
  <si>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</si>
  <si>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</si>
  <si>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</si>
  <si>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</si>
  <si>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</si>
  <si>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</si>
  <si>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</si>
  <si>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</si>
  <si>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</si>
  <si>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</si>
  <si>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</si>
  <si>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</si>
  <si>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</si>
  <si>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</si>
  <si>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</si>
  <si>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</si>
  <si>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</si>
  <si>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</si>
  <si>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</si>
  <si>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</si>
  <si>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</si>
  <si>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</si>
  <si>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</si>
  <si>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</si>
  <si>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</si>
  <si>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</si>
  <si>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</si>
  <si>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</si>
  <si>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</si>
  <si>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</si>
  <si>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</si>
  <si>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</si>
  <si>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</si>
  <si>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</si>
  <si>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</si>
  <si>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</si>
  <si>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</si>
  <si>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</si>
  <si>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</si>
  <si>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</si>
  <si>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</si>
  <si>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</si>
  <si>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</si>
  <si>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</si>
  <si>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</si>
  <si>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</si>
  <si>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</si>
  <si>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</si>
  <si>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</si>
  <si>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</si>
  <si>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</si>
  <si>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</si>
  <si>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</si>
  <si>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</si>
  <si>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</si>
  <si>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</si>
  <si>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</si>
  <si>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</si>
  <si>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</si>
  <si>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</si>
  <si>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</si>
  <si>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</si>
  <si>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</si>
  <si>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</si>
  <si>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</si>
  <si>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</si>
  <si>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</si>
  <si>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</si>
  <si>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</si>
  <si>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</si>
  <si>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</si>
  <si>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</si>
  <si>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</si>
  <si>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</si>
  <si>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</si>
  <si>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</si>
  <si>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</si>
  <si>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</si>
  <si>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</si>
  <si>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</si>
  <si>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</si>
  <si>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</si>
  <si>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</si>
  <si>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</si>
  <si>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</si>
  <si>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</si>
  <si>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</si>
  <si>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</si>
  <si>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</si>
  <si>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</si>
  <si>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</si>
  <si>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</si>
  <si>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</si>
  <si>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</si>
  <si>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</si>
  <si>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</si>
  <si>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</si>
  <si>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</si>
  <si>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</si>
  <si>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</si>
  <si>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</si>
  <si>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</si>
  <si>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</si>
  <si>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</si>
  <si>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</si>
  <si>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</si>
  <si>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</si>
  <si>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</si>
  <si>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</si>
  <si>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</si>
  <si>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</si>
  <si>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</si>
  <si>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</si>
  <si>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</si>
  <si>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</si>
  <si>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</si>
  <si>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</si>
  <si>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</si>
  <si>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</si>
  <si>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</si>
  <si>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</si>
  <si>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</si>
  <si>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</si>
  <si>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</si>
  <si>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</si>
  <si>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</si>
  <si>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</si>
  <si>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</si>
  <si>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</si>
  <si>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</si>
  <si>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</si>
  <si>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</si>
  <si>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</si>
  <si>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</si>
  <si>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</si>
  <si>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</si>
  <si>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</si>
  <si>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</si>
  <si>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</si>
  <si>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</si>
  <si>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</si>
  <si>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</si>
  <si>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</si>
  <si>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</si>
  <si>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</si>
  <si>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</si>
  <si>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</si>
  <si>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</si>
  <si>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</si>
  <si>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</si>
  <si>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</si>
  <si>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</si>
  <si>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</si>
  <si>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</si>
  <si>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</si>
  <si>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</si>
  <si>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</si>
  <si>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</si>
  <si>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</si>
  <si>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</si>
  <si>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</si>
  <si>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</si>
  <si>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</si>
  <si>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</si>
  <si>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</si>
  <si>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</si>
  <si>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</si>
  <si>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</si>
  <si>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</si>
  <si>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</si>
  <si>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</si>
  <si>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</si>
  <si>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</si>
  <si>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</si>
  <si>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</si>
  <si>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</si>
  <si>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</si>
  <si>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</si>
  <si>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</si>
  <si>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</si>
  <si>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</si>
  <si>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</si>
  <si>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</si>
  <si>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</si>
  <si>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</si>
  <si>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</si>
  <si>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</si>
  <si>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</si>
  <si>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</si>
  <si>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</si>
  <si>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</si>
  <si>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</si>
  <si>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</si>
  <si>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</si>
  <si>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</si>
  <si>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</si>
  <si>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</si>
  <si>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</si>
  <si>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</si>
  <si>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</si>
  <si>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</si>
  <si>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</si>
  <si>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</si>
  <si>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</si>
  <si>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</si>
  <si>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</si>
  <si>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</si>
  <si>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</si>
  <si>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</si>
  <si>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</si>
  <si>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</si>
  <si>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</si>
  <si>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</si>
  <si>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</si>
  <si>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</si>
  <si>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</si>
  <si>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</si>
  <si>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</si>
  <si>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</si>
  <si>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</si>
  <si>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</si>
  <si>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</si>
  <si>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</si>
  <si>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</si>
  <si>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</si>
  <si>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</si>
  <si>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</si>
  <si>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</si>
  <si>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</si>
  <si>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</si>
  <si>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</si>
  <si>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</si>
  <si>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</si>
  <si>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</si>
  <si>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</si>
  <si>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</si>
  <si>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</si>
  <si>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</si>
  <si>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</si>
  <si>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</si>
  <si>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</si>
  <si>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</si>
  <si>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</si>
  <si>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</si>
  <si>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</si>
  <si>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</si>
  <si>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</si>
  <si>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</si>
  <si>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</si>
  <si>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</si>
  <si>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</si>
  <si>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</si>
  <si>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</si>
  <si>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</si>
  <si>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</si>
  <si>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</si>
  <si>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</si>
  <si>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</si>
  <si>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</si>
  <si>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</si>
  <si>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</si>
  <si>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</si>
  <si>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</si>
  <si>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</si>
  <si>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</si>
  <si>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</si>
  <si>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</si>
  <si>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</si>
  <si>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</si>
  <si>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</si>
  <si>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</si>
  <si>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</si>
  <si>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</si>
  <si>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</si>
  <si>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</si>
  <si>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</si>
  <si>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</si>
  <si>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</si>
  <si>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</si>
  <si>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</si>
  <si>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</si>
  <si>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</si>
  <si>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</si>
  <si>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</si>
  <si>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</si>
  <si>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</si>
  <si>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</si>
  <si>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</si>
  <si>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</si>
  <si>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</si>
  <si>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</si>
  <si>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</si>
  <si>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</si>
  <si>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</si>
  <si>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</si>
  <si>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</si>
  <si>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</si>
  <si>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</si>
  <si>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</si>
  <si>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</si>
  <si>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</si>
  <si>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</si>
  <si>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</si>
  <si>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</si>
  <si>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</si>
  <si>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</si>
  <si>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</si>
  <si>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</si>
  <si>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</si>
  <si>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</si>
  <si>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</si>
  <si>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</si>
  <si>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</si>
  <si>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</si>
  <si>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</si>
  <si>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</si>
  <si>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</si>
  <si>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</si>
  <si>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</si>
  <si>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</si>
  <si>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</si>
  <si>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</si>
  <si>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</si>
  <si>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</si>
  <si>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</si>
  <si>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</si>
  <si>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</si>
  <si>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</si>
  <si>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</si>
  <si>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</si>
  <si>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</si>
  <si>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</si>
  <si>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</si>
  <si>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</si>
  <si>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</si>
  <si>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</si>
  <si>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</si>
  <si>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</si>
  <si>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</si>
  <si>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</si>
  <si>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</si>
  <si>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</si>
  <si>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</si>
  <si>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</si>
  <si>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</si>
  <si>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</si>
  <si>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</si>
  <si>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</si>
  <si>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</si>
  <si>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</si>
  <si>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</si>
  <si>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</si>
  <si>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</si>
  <si>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</si>
  <si>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</si>
  <si>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</si>
  <si>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</si>
  <si>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</si>
  <si>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</si>
  <si>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</si>
  <si>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</si>
  <si>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</si>
  <si>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</si>
  <si>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</si>
  <si>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</si>
  <si>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</si>
  <si>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</si>
  <si>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</si>
  <si>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</si>
  <si>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</si>
  <si>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</si>
  <si>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</si>
  <si>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</si>
  <si>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</si>
  <si>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</si>
  <si>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</si>
  <si>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</si>
  <si>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</si>
  <si>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</si>
  <si>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</si>
  <si>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</si>
  <si>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</si>
  <si>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</si>
  <si>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</si>
  <si>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</si>
  <si>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</si>
  <si>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</si>
  <si>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</si>
  <si>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</si>
  <si>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</si>
  <si>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</si>
  <si>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</si>
  <si>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</si>
  <si>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</si>
  <si>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</si>
  <si>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</si>
  <si>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</si>
  <si>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</si>
  <si>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</si>
  <si>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</si>
  <si>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</si>
  <si>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</si>
  <si>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</si>
  <si>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</si>
  <si>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</si>
  <si>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</si>
  <si>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</si>
  <si>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</si>
  <si>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</si>
  <si>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</si>
  <si>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</si>
  <si>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</si>
  <si>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</si>
  <si>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</si>
  <si>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</si>
  <si>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</si>
  <si>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</si>
  <si>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</si>
  <si>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</si>
  <si>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</si>
  <si>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</si>
  <si>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</si>
  <si>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</si>
  <si>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</si>
  <si>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</si>
  <si>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</si>
  <si>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</si>
  <si>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</si>
  <si>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</si>
  <si>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</si>
  <si>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</si>
  <si>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</si>
  <si>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</si>
  <si>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</si>
  <si>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</si>
  <si>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</si>
  <si>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</si>
  <si>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</si>
  <si>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</si>
  <si>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</si>
  <si>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</si>
  <si>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</si>
  <si>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</si>
  <si>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</si>
  <si>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</si>
  <si>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</si>
  <si>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</si>
  <si>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</si>
  <si>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</si>
  <si>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</si>
  <si>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</si>
  <si>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</si>
  <si>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</si>
  <si>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</si>
  <si>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</si>
  <si>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</si>
  <si>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</si>
  <si>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</si>
  <si>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</si>
  <si>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</si>
  <si>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</si>
  <si>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</si>
  <si>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</si>
  <si>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</si>
  <si>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</si>
  <si>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</si>
  <si>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</si>
  <si>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</si>
  <si>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</si>
  <si>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</si>
  <si>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</si>
  <si>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</si>
  <si>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</si>
  <si>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</si>
  <si>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</si>
  <si>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</si>
  <si>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</si>
  <si>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</si>
  <si>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</si>
  <si>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</si>
  <si>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</si>
  <si>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</si>
  <si>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</si>
  <si>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</si>
  <si>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</si>
  <si>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</si>
  <si>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</si>
  <si>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</si>
  <si>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</si>
  <si>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</si>
  <si>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</si>
  <si>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</si>
  <si>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</si>
  <si>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</si>
  <si>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</si>
  <si>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</si>
  <si>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</si>
  <si>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</si>
  <si>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</si>
  <si>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</si>
  <si>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</si>
  <si>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</si>
  <si>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</si>
  <si>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</si>
  <si>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</si>
  <si>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</si>
  <si>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</si>
  <si>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</si>
  <si>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</si>
  <si>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</si>
  <si>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</si>
  <si>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</si>
  <si>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</si>
  <si>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</si>
  <si>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</si>
  <si>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</si>
  <si>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</si>
  <si>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</si>
  <si>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</si>
  <si>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</si>
  <si>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</si>
  <si>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</si>
  <si>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</si>
  <si>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</si>
  <si>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</si>
  <si>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</si>
  <si>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</si>
  <si>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</si>
  <si>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</si>
  <si>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</si>
  <si>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</si>
  <si>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</si>
  <si>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</si>
  <si>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</si>
  <si>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</si>
  <si>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</si>
  <si>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</si>
  <si>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</si>
  <si>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</si>
  <si>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</si>
  <si>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</si>
  <si>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</si>
  <si>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</si>
  <si>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</si>
  <si>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</si>
  <si>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</si>
  <si>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</si>
  <si>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</si>
  <si>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</si>
  <si>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</si>
  <si>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</si>
  <si>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</si>
  <si>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</si>
  <si>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</si>
  <si>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</si>
  <si>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</si>
  <si>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</si>
  <si>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</si>
  <si>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</si>
  <si>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</si>
  <si>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</si>
  <si>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</si>
  <si>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</si>
  <si>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</si>
  <si>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</si>
  <si>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</si>
  <si>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</si>
  <si>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</si>
  <si>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</si>
  <si>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</si>
  <si>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</si>
  <si>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</si>
  <si>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</si>
  <si>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</si>
  <si>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</si>
  <si>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</si>
  <si>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</si>
  <si>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</si>
  <si>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</si>
  <si>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</si>
  <si>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</si>
  <si>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</si>
  <si>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</si>
  <si>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</si>
  <si>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</si>
  <si>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</si>
  <si>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</si>
  <si>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</si>
  <si>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</si>
  <si>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</si>
  <si>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</si>
  <si>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</si>
  <si>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</si>
  <si>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</si>
  <si>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</si>
  <si>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</si>
  <si>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</si>
  <si>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</si>
  <si>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</si>
  <si>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</si>
  <si>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</si>
  <si>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</si>
  <si>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</si>
  <si>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</si>
  <si>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</si>
  <si>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</si>
  <si>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</si>
  <si>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</si>
  <si>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</si>
  <si>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</si>
  <si>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</si>
  <si>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</si>
  <si>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</si>
  <si>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</si>
  <si>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</si>
  <si>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</si>
  <si>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</si>
  <si>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</si>
  <si>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</si>
  <si>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</si>
  <si>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</si>
  <si>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</si>
  <si>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</si>
  <si>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</si>
  <si>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</si>
  <si>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</si>
  <si>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</si>
  <si>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</si>
  <si>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</si>
  <si>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</si>
  <si>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</si>
  <si>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</si>
  <si>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</si>
  <si>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</si>
  <si>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</si>
  <si>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</si>
  <si>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</si>
  <si>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</si>
  <si>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</si>
  <si>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</si>
  <si>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</si>
  <si>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</si>
  <si>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</si>
  <si>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</si>
  <si>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</si>
  <si>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</si>
  <si>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</si>
  <si>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</si>
  <si>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</si>
  <si>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</si>
  <si>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</si>
  <si>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</si>
  <si>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</si>
  <si>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</si>
  <si>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</si>
  <si>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</si>
  <si>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</si>
  <si>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</si>
  <si>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</si>
  <si>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</si>
  <si>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</si>
  <si>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</si>
  <si>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</si>
  <si>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</si>
  <si>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</si>
  <si>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</si>
  <si>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</si>
  <si>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</si>
  <si>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</si>
  <si>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</si>
  <si>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</si>
  <si>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</si>
  <si>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</si>
  <si>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</si>
  <si>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</si>
  <si>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</si>
  <si>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</si>
  <si>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</si>
  <si>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</si>
  <si>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</si>
  <si>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</si>
  <si>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</si>
  <si>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</si>
  <si>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</si>
  <si>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</si>
  <si>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</si>
  <si>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</si>
  <si>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</si>
  <si>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</si>
  <si>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</si>
  <si>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</si>
  <si>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</si>
  <si>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</si>
  <si>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</si>
  <si>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</si>
  <si>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</si>
  <si>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</si>
  <si>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</si>
  <si>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</si>
  <si>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</si>
  <si>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</si>
  <si>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</si>
  <si>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</si>
  <si>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</si>
  <si>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</si>
  <si>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</si>
  <si>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</si>
  <si>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</si>
  <si>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</si>
  <si>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</si>
  <si>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</si>
  <si>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</si>
  <si>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</si>
  <si>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</si>
  <si>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</si>
  <si>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</si>
  <si>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</si>
  <si>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</si>
  <si>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</si>
  <si>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</si>
  <si>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</si>
  <si>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</si>
  <si>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</si>
  <si>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</si>
  <si>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</si>
  <si>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</si>
  <si>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</si>
  <si>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</si>
  <si>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</si>
  <si>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</si>
  <si>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</si>
  <si>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</si>
  <si>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</si>
  <si>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</si>
  <si>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</si>
  <si>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</si>
  <si>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</si>
  <si>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</si>
  <si>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</si>
  <si>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</si>
  <si>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</si>
  <si>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</si>
  <si>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</si>
  <si>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</si>
  <si>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</si>
  <si>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</si>
  <si>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</si>
  <si>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</si>
  <si>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</si>
  <si>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</si>
  <si>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</si>
  <si>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</si>
  <si>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</si>
  <si>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</si>
  <si>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</si>
  <si>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</si>
  <si>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</si>
  <si>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</si>
  <si>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</si>
  <si>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</si>
  <si>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</si>
  <si>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</si>
  <si>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</si>
  <si>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</si>
  <si>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</si>
  <si>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</si>
  <si>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</si>
  <si>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</si>
  <si>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</si>
  <si>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</si>
  <si>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</si>
  <si>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</si>
  <si>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</si>
  <si>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</si>
  <si>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</si>
  <si>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</si>
  <si>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</si>
  <si>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</si>
  <si>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</si>
  <si>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</si>
  <si>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</si>
  <si>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</si>
  <si>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</si>
  <si>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</si>
  <si>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</si>
  <si>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</si>
  <si>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</si>
  <si>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</si>
  <si>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</si>
  <si>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</si>
  <si>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</si>
  <si>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</si>
  <si>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</si>
  <si>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</si>
  <si>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</si>
  <si>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</si>
  <si>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</si>
  <si>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</si>
  <si>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</si>
  <si>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</si>
  <si>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</si>
  <si>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</si>
  <si>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</si>
  <si>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</si>
  <si>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</si>
  <si>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</si>
  <si>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</si>
  <si>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</si>
  <si>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</si>
  <si>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</si>
  <si>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</si>
  <si>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</si>
  <si>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</si>
  <si>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</si>
  <si>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</si>
  <si>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</si>
  <si>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</si>
  <si>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</si>
  <si>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</si>
  <si>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</si>
  <si>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</si>
  <si>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</si>
  <si>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</si>
  <si>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</si>
  <si>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</si>
  <si>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</si>
  <si>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</si>
  <si>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</si>
  <si>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</si>
  <si>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</si>
  <si>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</si>
  <si>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</si>
  <si>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</si>
  <si>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</si>
  <si>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</si>
  <si>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</si>
  <si>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</si>
  <si>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</si>
  <si>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</si>
  <si>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</si>
  <si>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</si>
  <si>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</si>
  <si>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</si>
  <si>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</si>
  <si>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</si>
  <si>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</si>
  <si>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</si>
  <si>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</si>
  <si>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</si>
  <si>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</si>
  <si>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</si>
  <si>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</si>
  <si>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</si>
  <si>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</si>
  <si>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</si>
  <si>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</si>
  <si>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</si>
  <si>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</si>
  <si>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</si>
  <si>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</si>
  <si>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</si>
  <si>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</si>
  <si>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</si>
  <si>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</si>
  <si>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</si>
  <si>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</si>
  <si>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</si>
  <si>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</si>
  <si>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</si>
  <si>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</si>
  <si>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</si>
  <si>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</si>
  <si>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</si>
  <si>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</si>
  <si>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</si>
  <si>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</si>
  <si>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</si>
  <si>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</si>
  <si>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</si>
  <si>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</si>
  <si>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</si>
  <si>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</si>
  <si>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</si>
  <si>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</si>
  <si>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</si>
  <si>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</si>
  <si>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</si>
  <si>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</si>
  <si>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</si>
  <si>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</si>
  <si>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</si>
  <si>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</si>
  <si>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</si>
  <si>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</si>
  <si>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</si>
  <si>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</si>
  <si>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</si>
  <si>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</si>
  <si>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</si>
  <si>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</si>
  <si>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</si>
  <si>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</si>
  <si>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</si>
  <si>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</si>
  <si>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</si>
  <si>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</si>
  <si>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</si>
  <si>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</si>
  <si>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</si>
  <si>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</si>
  <si>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</si>
  <si>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</si>
  <si>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</si>
  <si>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</si>
  <si>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</si>
  <si>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</si>
  <si>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</si>
  <si>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</si>
  <si>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</si>
  <si>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</si>
  <si>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</si>
  <si>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</si>
  <si>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</si>
  <si>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</si>
  <si>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</si>
  <si>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</si>
  <si>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</si>
  <si>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</si>
  <si>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</si>
  <si>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</si>
  <si>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</si>
  <si>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</si>
  <si>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</si>
  <si>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</si>
  <si>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</si>
  <si>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</si>
  <si>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</si>
  <si>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</si>
  <si>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</si>
  <si>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</si>
  <si>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</si>
  <si>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</si>
  <si>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</si>
  <si>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</si>
  <si>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</si>
  <si>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</si>
  <si>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</si>
  <si>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</si>
  <si>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</si>
  <si>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</si>
  <si>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</si>
  <si>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</si>
  <si>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</si>
  <si>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</si>
  <si>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</si>
  <si>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</si>
  <si>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</si>
  <si>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</si>
  <si>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</si>
  <si>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</si>
  <si>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</si>
  <si>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</si>
  <si>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</si>
  <si>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</si>
  <si>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</si>
  <si>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</si>
  <si>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</si>
  <si>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</si>
  <si>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</si>
  <si>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</si>
  <si>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</si>
  <si>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</si>
  <si>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</si>
  <si>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</si>
  <si>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</si>
  <si>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</si>
  <si>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</si>
  <si>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</si>
  <si>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</si>
  <si>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</si>
  <si>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</si>
  <si>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</si>
  <si>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</si>
  <si>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</si>
  <si>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</si>
  <si>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</si>
  <si>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</si>
  <si>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</si>
  <si>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</si>
  <si>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</si>
  <si>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</si>
  <si>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</si>
  <si>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</si>
  <si>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</si>
  <si>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</si>
  <si>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</si>
  <si>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</si>
  <si>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</si>
  <si>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</si>
  <si>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</si>
  <si>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</si>
  <si>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</si>
  <si>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</si>
  <si>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</si>
  <si>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</si>
  <si>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</si>
  <si>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</si>
  <si>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</si>
  <si>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</si>
  <si>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</si>
  <si>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</si>
  <si>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</si>
  <si>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</si>
  <si>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</si>
  <si>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</si>
  <si>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</si>
  <si>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</si>
  <si>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</si>
  <si>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</si>
  <si>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</si>
  <si>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</si>
  <si>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</si>
  <si>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</si>
  <si>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</si>
  <si>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</si>
  <si>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</si>
  <si>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</si>
  <si>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</si>
  <si>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</si>
  <si>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</si>
  <si>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</si>
  <si>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</si>
  <si>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</si>
  <si>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</si>
  <si>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</si>
  <si>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</si>
  <si>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</si>
  <si>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</si>
  <si>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</si>
  <si>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</si>
  <si>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</si>
  <si>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</si>
  <si>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</si>
  <si>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</si>
  <si>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</si>
  <si>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</si>
  <si>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</si>
  <si>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</si>
  <si>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</si>
  <si>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</si>
  <si>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</si>
  <si>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</si>
  <si>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</si>
  <si>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</si>
  <si>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</si>
  <si>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</si>
  <si>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</si>
  <si>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</si>
  <si>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</si>
  <si>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</si>
  <si>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</si>
  <si>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</si>
  <si>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</si>
  <si>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</si>
  <si>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</si>
  <si>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</si>
  <si>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</si>
  <si>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</si>
  <si>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</si>
  <si>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</si>
  <si>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</si>
  <si>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</si>
  <si>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</si>
  <si>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</si>
  <si>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</si>
  <si>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</si>
  <si>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</si>
  <si>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</si>
  <si>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</si>
  <si>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</si>
  <si>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</si>
  <si>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</si>
  <si>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</si>
  <si>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</si>
  <si>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</si>
  <si>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</si>
  <si>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</si>
  <si>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</si>
  <si>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</si>
  <si>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</si>
  <si>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</si>
  <si>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</si>
  <si>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</si>
  <si>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</si>
  <si>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</si>
  <si>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</si>
  <si>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</si>
  <si>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</si>
  <si>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</si>
  <si>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</si>
  <si>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</si>
  <si>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</si>
  <si>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</si>
  <si>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</si>
  <si>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</si>
  <si>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</si>
  <si>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</si>
  <si>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</si>
  <si>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</si>
  <si>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</si>
  <si>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</si>
  <si>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</si>
  <si>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</si>
  <si>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</si>
  <si>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</si>
  <si>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</si>
  <si>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</si>
  <si>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</si>
  <si>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</si>
  <si>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</si>
  <si>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</si>
  <si>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</si>
  <si>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</si>
  <si>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</si>
  <si>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</si>
  <si>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</si>
  <si>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</si>
  <si>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</si>
  <si>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</si>
  <si>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</si>
  <si>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</si>
  <si>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</si>
  <si>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</si>
  <si>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</si>
  <si>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</si>
  <si>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</si>
  <si>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</si>
  <si>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</si>
  <si>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</si>
  <si>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</si>
  <si>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</si>
  <si>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</si>
  <si>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</si>
  <si>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</si>
  <si>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</si>
  <si>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</si>
  <si>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</si>
  <si>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</si>
  <si>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</si>
  <si>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</si>
  <si>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</si>
  <si>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</si>
  <si>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</si>
  <si>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</si>
  <si>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</si>
  <si>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</si>
  <si>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</si>
  <si>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</si>
  <si>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</si>
  <si>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</si>
  <si>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</si>
  <si>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</si>
  <si>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</si>
  <si>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</si>
  <si>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</si>
  <si>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</si>
  <si>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</si>
  <si>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</si>
  <si>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</si>
  <si>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</si>
  <si>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</si>
  <si>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</si>
  <si>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</si>
  <si>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</si>
  <si>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</si>
  <si>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</si>
  <si>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</si>
  <si>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</si>
  <si>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</si>
  <si>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</si>
  <si>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</si>
  <si>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</si>
  <si>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</si>
  <si>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</si>
  <si>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</si>
  <si>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</si>
  <si>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</si>
  <si>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</si>
  <si>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</si>
  <si>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</si>
  <si>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</si>
  <si>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</si>
  <si>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</si>
  <si>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</si>
  <si>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</si>
  <si>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</si>
  <si>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</si>
  <si>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</si>
  <si>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</si>
  <si>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</si>
  <si>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</si>
  <si>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</si>
  <si>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</si>
  <si>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</si>
  <si>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</si>
  <si>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</si>
  <si>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</si>
  <si>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</si>
  <si>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</si>
  <si>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</si>
  <si>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</si>
  <si>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</si>
  <si>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</si>
  <si>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</si>
  <si>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</si>
  <si>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</si>
  <si>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</si>
  <si>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</si>
  <si>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</si>
  <si>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</si>
  <si>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</si>
  <si>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</si>
  <si>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</si>
  <si>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</si>
  <si>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</si>
  <si>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</si>
  <si>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</si>
  <si>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</si>
  <si>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</si>
  <si>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</si>
  <si>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</si>
  <si>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</si>
  <si>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</si>
  <si>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</si>
  <si>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</si>
  <si>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</si>
  <si>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</si>
  <si>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</si>
  <si>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</si>
  <si>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</si>
  <si>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</si>
  <si>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</si>
  <si>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</si>
  <si>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</si>
  <si>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</si>
  <si>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</si>
  <si>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</si>
  <si>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</si>
  <si>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</si>
  <si>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</si>
  <si>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</si>
  <si>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</si>
  <si>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</si>
  <si>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</si>
  <si>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</si>
  <si>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</si>
  <si>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</si>
  <si>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</si>
  <si>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</si>
  <si>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</si>
  <si>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</si>
  <si>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</si>
  <si>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</si>
  <si>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</si>
  <si>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</si>
  <si>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</si>
  <si>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</si>
  <si>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</si>
  <si>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</si>
  <si>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</si>
  <si>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</si>
  <si>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</si>
  <si>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</si>
  <si>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</si>
  <si>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</si>
  <si>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</si>
  <si>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</si>
  <si>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</si>
  <si>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</si>
  <si>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</si>
  <si>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</si>
  <si>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</si>
  <si>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</si>
  <si>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</si>
  <si>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</si>
  <si>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</si>
  <si>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</si>
  <si>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</si>
  <si>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</si>
  <si>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</si>
  <si>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</si>
  <si>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</si>
  <si>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</si>
  <si>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</si>
  <si>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</si>
  <si>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</si>
  <si>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</si>
  <si>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</si>
  <si>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</si>
  <si>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</si>
  <si>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</si>
  <si>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</si>
  <si>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</si>
  <si>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</si>
  <si>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</si>
  <si>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</si>
  <si>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</si>
  <si>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</si>
  <si>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</si>
  <si>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</si>
  <si>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</si>
  <si>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</si>
  <si>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</si>
  <si>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</si>
  <si>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</si>
  <si>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</si>
  <si>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</si>
  <si>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</si>
  <si>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</si>
  <si>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</si>
  <si>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</si>
  <si>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</si>
  <si>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</si>
  <si>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</si>
  <si>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</si>
  <si>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</si>
  <si>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</si>
  <si>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</si>
  <si>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</si>
  <si>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</si>
  <si>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</si>
  <si>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</si>
  <si>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</si>
  <si>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</si>
  <si>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</si>
  <si>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</si>
  <si>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</si>
  <si>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</si>
  <si>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</si>
  <si>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</si>
  <si>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</si>
  <si>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</si>
  <si>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</si>
  <si>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</si>
  <si>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</si>
  <si>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</si>
  <si>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</si>
  <si>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</si>
  <si>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</si>
  <si>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</si>
  <si>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</si>
  <si>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</si>
  <si>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</si>
  <si>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</si>
  <si>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</si>
  <si>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</si>
  <si>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</si>
  <si>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</si>
  <si>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</si>
  <si>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</si>
  <si>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</si>
  <si>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</si>
  <si>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</si>
  <si>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</si>
  <si>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</si>
  <si>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</si>
  <si>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</si>
  <si>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</si>
  <si>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</si>
  <si>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</si>
  <si>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</si>
  <si>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</si>
  <si>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</si>
  <si>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</si>
  <si>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</si>
  <si>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</si>
  <si>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</si>
  <si>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</si>
  <si>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</si>
  <si>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</si>
  <si>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</si>
  <si>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</si>
  <si>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</si>
  <si>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</si>
  <si>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</si>
  <si>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</si>
  <si>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</si>
  <si>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</si>
  <si>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</si>
  <si>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</si>
  <si>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</si>
  <si>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</si>
  <si>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</si>
  <si>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</si>
  <si>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</si>
  <si>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</si>
  <si>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</si>
  <si>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</si>
  <si>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</si>
  <si>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</si>
  <si>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</si>
  <si>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</si>
  <si>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</si>
  <si>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</si>
  <si>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</si>
  <si>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</si>
  <si>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</si>
  <si>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</si>
  <si>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</si>
  <si>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</si>
  <si>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</si>
  <si>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</si>
  <si>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</si>
  <si>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</si>
  <si>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</si>
  <si>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</si>
  <si>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</si>
  <si>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</si>
  <si>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</si>
  <si>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</si>
  <si>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</si>
  <si>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</si>
  <si>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</si>
  <si>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</si>
  <si>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</si>
  <si>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</si>
  <si>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</si>
  <si>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</si>
  <si>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</si>
  <si>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</si>
  <si>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</si>
  <si>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</si>
  <si>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</si>
  <si>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</si>
  <si>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</si>
  <si>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</si>
  <si>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</si>
  <si>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</si>
  <si>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</si>
  <si>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</si>
  <si>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</si>
  <si>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</si>
  <si>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</si>
  <si>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</si>
  <si>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</si>
  <si>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</si>
  <si>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</si>
  <si>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</si>
  <si>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</si>
  <si>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</si>
  <si>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</si>
  <si>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</si>
  <si>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</si>
  <si>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</si>
  <si>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</si>
  <si>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</si>
  <si>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</si>
  <si>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</si>
  <si>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</si>
  <si>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</si>
  <si>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</si>
  <si>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</si>
  <si>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</si>
  <si>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</si>
  <si>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</si>
  <si>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</si>
  <si>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</si>
  <si>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</si>
  <si>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</si>
  <si>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</si>
  <si>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</si>
  <si>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</si>
  <si>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</si>
  <si>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</si>
  <si>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</si>
  <si>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</si>
  <si>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</si>
  <si>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</si>
  <si>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</si>
  <si>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</si>
  <si>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</si>
  <si>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</si>
  <si>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</si>
  <si>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</si>
  <si>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</si>
  <si>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</si>
  <si>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</si>
  <si>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</si>
  <si>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</si>
  <si>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</si>
  <si>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</si>
  <si>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</si>
  <si>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</si>
  <si>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</si>
  <si>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</si>
  <si>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</si>
  <si>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</si>
  <si>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</si>
  <si>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</si>
  <si>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</si>
  <si>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</si>
  <si>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</si>
  <si>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</si>
  <si>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</si>
  <si>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</si>
  <si>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</si>
  <si>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</si>
  <si>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</si>
  <si>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</si>
  <si>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</si>
  <si>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</si>
  <si>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</si>
  <si>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</si>
  <si>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</si>
  <si>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</si>
  <si>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</si>
  <si>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</si>
  <si>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</si>
  <si>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</si>
  <si>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</si>
  <si>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</si>
  <si>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</si>
  <si>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</si>
  <si>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</si>
  <si>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</si>
  <si>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</si>
  <si>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</si>
  <si>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</si>
  <si>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</si>
  <si>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</si>
  <si>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</si>
  <si>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</si>
  <si>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</si>
  <si>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</si>
  <si>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</si>
  <si>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</si>
  <si>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</si>
  <si>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</si>
  <si>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</si>
  <si>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</si>
  <si>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</si>
  <si>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</si>
  <si>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</si>
  <si>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</si>
  <si>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</si>
  <si>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</si>
  <si>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</si>
  <si>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</si>
  <si>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</si>
  <si>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</si>
  <si>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</si>
  <si>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</si>
  <si>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</si>
  <si>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</si>
  <si>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</si>
  <si>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</si>
  <si>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</si>
  <si>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</si>
  <si>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</si>
  <si>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</si>
  <si>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</si>
  <si>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</si>
  <si>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</si>
  <si>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</si>
  <si>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</si>
  <si>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</si>
  <si>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</si>
  <si>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</si>
  <si>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</si>
  <si>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</si>
  <si>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</si>
  <si>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</si>
  <si>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</si>
  <si>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</si>
  <si>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</si>
  <si>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</si>
  <si>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</si>
  <si>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</si>
  <si>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</si>
  <si>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</si>
  <si>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</si>
  <si>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</si>
  <si>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</si>
  <si>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</si>
  <si>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</si>
  <si>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</si>
  <si>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</si>
  <si>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</si>
  <si>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</si>
  <si>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</si>
  <si>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</si>
  <si>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</si>
  <si>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</si>
  <si>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</si>
  <si>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</si>
  <si>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</si>
  <si>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</si>
  <si>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</si>
  <si>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</si>
  <si>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</si>
  <si>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</si>
  <si>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</si>
  <si>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</si>
  <si>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</si>
  <si>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</si>
  <si>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</si>
  <si>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</si>
  <si>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</si>
  <si>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</si>
  <si>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</si>
  <si>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</si>
  <si>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</si>
  <si>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</si>
  <si>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</si>
  <si>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</si>
  <si>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</si>
  <si>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</si>
  <si>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</si>
  <si>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</si>
  <si>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</si>
  <si>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</si>
  <si>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</si>
  <si>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</si>
  <si>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</si>
  <si>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</si>
  <si>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</si>
  <si>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</si>
  <si>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</si>
  <si>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</si>
  <si>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</si>
  <si>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</si>
  <si>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</si>
  <si>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</si>
  <si>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</si>
  <si>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</si>
  <si>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</si>
  <si>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</si>
  <si>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</si>
  <si>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</si>
  <si>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</si>
  <si>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</si>
  <si>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</si>
  <si>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</si>
  <si>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</si>
  <si>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</si>
  <si>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</si>
  <si>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</si>
  <si>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</si>
  <si>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</si>
  <si>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</si>
  <si>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</si>
  <si>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</si>
  <si>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</si>
  <si>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</si>
  <si>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</si>
  <si>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</si>
  <si>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</si>
  <si>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</si>
  <si>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</si>
  <si>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</si>
  <si>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</si>
  <si>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</si>
  <si>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</si>
  <si>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</si>
  <si>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</si>
  <si>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</si>
  <si>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</si>
  <si>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</si>
  <si>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</si>
  <si>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</si>
  <si>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</si>
  <si>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</si>
  <si>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</si>
  <si>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</si>
  <si>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</si>
  <si>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</si>
  <si>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</si>
  <si>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</si>
  <si>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</si>
  <si>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</si>
  <si>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</si>
  <si>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</si>
  <si>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</si>
  <si>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</si>
  <si>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</si>
  <si>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</si>
  <si>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</si>
  <si>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</si>
  <si>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</si>
  <si>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</si>
  <si>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</si>
  <si>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</si>
  <si>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</si>
  <si>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</si>
  <si>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</si>
  <si>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</si>
  <si>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</si>
  <si>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</si>
  <si>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</si>
  <si>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</si>
  <si>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</si>
  <si>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</si>
  <si>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</si>
  <si>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</si>
  <si>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</si>
  <si>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</si>
  <si>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</si>
  <si>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</si>
  <si>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</si>
  <si>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</si>
  <si>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</si>
  <si>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</si>
  <si>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</si>
  <si>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</si>
  <si>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</si>
  <si>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</si>
  <si>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</si>
  <si>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</si>
  <si>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</si>
  <si>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</si>
  <si>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</si>
  <si>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</si>
  <si>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</si>
  <si>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</si>
  <si>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</si>
  <si>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</si>
  <si>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</si>
  <si>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</si>
  <si>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</si>
  <si>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</si>
  <si>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</si>
  <si>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</si>
  <si>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</si>
  <si>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</si>
  <si>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</si>
  <si>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</si>
  <si>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</si>
  <si>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</si>
  <si>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</si>
  <si>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</si>
  <si>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</si>
  <si>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</si>
  <si>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</si>
  <si>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</si>
  <si>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</si>
  <si>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</si>
  <si>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</si>
  <si>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</si>
  <si>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</si>
  <si>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</si>
  <si>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</si>
  <si>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</si>
  <si>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</si>
  <si>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</si>
  <si>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</si>
  <si>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</si>
  <si>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</si>
  <si>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</si>
  <si>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</si>
  <si>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</si>
  <si>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</si>
  <si>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</si>
  <si>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</si>
  <si>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</si>
  <si>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</si>
  <si>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</si>
  <si>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</si>
  <si>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</si>
  <si>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</si>
  <si>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</si>
  <si>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</si>
  <si>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</si>
  <si>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</si>
  <si>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</si>
  <si>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</si>
  <si>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</si>
  <si>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</si>
  <si>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</si>
  <si>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</si>
  <si>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</si>
  <si>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</si>
  <si>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</si>
  <si>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</si>
  <si>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</si>
  <si>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</si>
  <si>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</si>
  <si>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</si>
  <si>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</si>
  <si>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</si>
  <si>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</si>
  <si>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</si>
  <si>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</si>
  <si>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</si>
  <si>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</si>
  <si>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</si>
  <si>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</si>
  <si>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</si>
  <si>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</si>
  <si>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</si>
  <si>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</si>
  <si>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</si>
  <si>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</si>
  <si>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</si>
  <si>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</si>
  <si>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</si>
  <si>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</si>
  <si>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</si>
  <si>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</si>
  <si>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</si>
  <si>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</si>
  <si>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</si>
  <si>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</si>
  <si>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</si>
  <si>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</si>
  <si>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</si>
  <si>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</si>
  <si>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</si>
  <si>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</si>
  <si>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</si>
  <si>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</si>
  <si>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</si>
  <si>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</si>
  <si>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</si>
  <si>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</si>
  <si>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</si>
  <si>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</si>
  <si>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</si>
  <si>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</si>
  <si>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</si>
  <si>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</si>
  <si>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</si>
  <si>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</si>
  <si>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</si>
  <si>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</si>
  <si>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</si>
  <si>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</si>
  <si>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</si>
  <si>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</si>
  <si>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</si>
  <si>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</si>
  <si>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</si>
  <si>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</si>
  <si>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</si>
  <si>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</si>
  <si>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</si>
  <si>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</si>
  <si>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</si>
  <si>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</si>
  <si>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</si>
  <si>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</si>
  <si>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</si>
  <si>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</si>
  <si>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</si>
  <si>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</si>
  <si>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</si>
  <si>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</si>
  <si>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</si>
  <si>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</si>
  <si>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</si>
  <si>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</si>
  <si>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</si>
  <si>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</si>
  <si>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</si>
  <si>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</si>
  <si>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</si>
  <si>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</si>
  <si>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</si>
  <si>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</si>
  <si>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</si>
  <si>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</si>
  <si>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</si>
  <si>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</si>
  <si>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</si>
  <si>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</si>
  <si>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</si>
  <si>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</si>
  <si>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</si>
  <si>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</si>
  <si>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</si>
  <si>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</si>
  <si>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</si>
  <si>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</si>
  <si>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</si>
  <si>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</si>
  <si>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</si>
  <si>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</si>
  <si>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</si>
  <si>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</si>
  <si>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</si>
  <si>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</si>
  <si>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</si>
  <si>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</si>
  <si>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</si>
  <si>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</si>
  <si>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</si>
  <si>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</si>
  <si>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</si>
  <si>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</si>
  <si>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</si>
  <si>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</si>
  <si>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</si>
  <si>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</si>
  <si>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</si>
  <si>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</si>
  <si>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</si>
  <si>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</si>
  <si>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</si>
  <si>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</si>
  <si>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</si>
  <si>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</si>
  <si>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</si>
  <si>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</si>
  <si>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</si>
  <si>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</si>
  <si>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</si>
  <si>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</si>
  <si>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</si>
  <si>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</si>
  <si>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</si>
  <si>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</si>
  <si>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</si>
  <si>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</si>
  <si>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</si>
  <si>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</si>
  <si>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</si>
  <si>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</si>
  <si>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</si>
  <si>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</si>
  <si>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</si>
  <si>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</si>
  <si>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</si>
  <si>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</si>
  <si>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</si>
  <si>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</si>
  <si>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</si>
  <si>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</si>
  <si>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</si>
  <si>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</si>
  <si>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</si>
  <si>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</si>
  <si>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</si>
  <si>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</si>
  <si>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</si>
  <si>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</si>
  <si>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</si>
  <si>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</si>
  <si>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</si>
  <si>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</si>
  <si>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</si>
  <si>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</si>
  <si>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</si>
  <si>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</si>
  <si>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</si>
  <si>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</si>
  <si>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</si>
  <si>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</si>
  <si>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</si>
  <si>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</si>
  <si>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</si>
  <si>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</si>
  <si>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</si>
  <si>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</si>
  <si>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</si>
  <si>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</si>
  <si>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</si>
  <si>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</si>
  <si>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</si>
  <si>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</si>
  <si>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</si>
  <si>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</si>
  <si>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</si>
  <si>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</si>
  <si>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</si>
  <si>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</si>
  <si>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</si>
  <si>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</si>
  <si>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</si>
  <si>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</si>
  <si>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</si>
  <si>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</si>
  <si>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</si>
  <si>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</si>
  <si>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</si>
  <si>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</si>
  <si>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</si>
  <si>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</si>
  <si>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</si>
  <si>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</si>
  <si>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</si>
  <si>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</si>
  <si>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</si>
  <si>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</si>
  <si>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</si>
  <si>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</si>
  <si>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</si>
  <si>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</si>
  <si>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</si>
  <si>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</si>
  <si>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</si>
  <si>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</si>
  <si>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</si>
  <si>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</si>
  <si>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</si>
  <si>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</si>
  <si>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</si>
  <si>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</si>
  <si>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</si>
  <si>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</si>
  <si>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</si>
  <si>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</si>
  <si>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</si>
  <si>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</si>
  <si>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</si>
  <si>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</si>
  <si>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</si>
  <si>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</si>
  <si>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</si>
  <si>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</si>
  <si>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</si>
  <si>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</si>
  <si>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</si>
  <si>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</si>
  <si>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</si>
  <si>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</si>
  <si>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</si>
  <si>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</si>
  <si>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</si>
  <si>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</si>
  <si>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</si>
  <si>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</si>
  <si>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</si>
  <si>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</si>
  <si>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</si>
  <si>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</si>
  <si>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</si>
  <si>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</si>
  <si>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</si>
  <si>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</si>
  <si>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</si>
  <si>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</si>
  <si>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</si>
  <si>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</si>
  <si>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</si>
  <si>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</si>
  <si>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</si>
  <si>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</si>
  <si>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</si>
  <si>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</si>
  <si>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</si>
  <si>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</si>
  <si>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</si>
  <si>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</si>
  <si>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</si>
  <si>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</si>
  <si>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</si>
  <si>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</si>
  <si>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</si>
  <si>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</si>
  <si>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</si>
  <si>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</si>
  <si>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</si>
  <si>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</si>
  <si>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</si>
  <si>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</si>
  <si>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</si>
  <si>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</si>
  <si>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</si>
  <si>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</si>
  <si>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</si>
  <si>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</si>
  <si>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</si>
  <si>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</si>
  <si>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</si>
  <si>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</si>
  <si>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</si>
  <si>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</si>
  <si>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</si>
  <si>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</si>
  <si>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</si>
  <si>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</si>
  <si>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</si>
  <si>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</si>
  <si>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</si>
  <si>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</si>
  <si>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</si>
  <si>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</si>
  <si>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</si>
  <si>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</si>
  <si>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</si>
  <si>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</si>
  <si>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</si>
  <si>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</si>
  <si>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</si>
  <si>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</si>
  <si>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</si>
  <si>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</si>
  <si>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</si>
  <si>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</si>
  <si>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</si>
  <si>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</si>
  <si>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</si>
  <si>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</si>
  <si>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</si>
  <si>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</si>
  <si>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</si>
  <si>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</si>
  <si>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</si>
  <si>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</si>
  <si>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</si>
  <si>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</si>
  <si>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</si>
  <si>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</si>
  <si>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</si>
  <si>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</si>
  <si>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</si>
  <si>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</si>
  <si>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</si>
  <si>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</si>
  <si>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</si>
  <si>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</si>
  <si>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</si>
  <si>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</si>
  <si>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</si>
  <si>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</si>
  <si>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</si>
  <si>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</si>
  <si>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</si>
  <si>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</si>
  <si>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</si>
  <si>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</si>
  <si>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</si>
  <si>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</si>
  <si>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</si>
  <si>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</si>
  <si>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</si>
  <si>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</si>
  <si>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</si>
  <si>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</si>
  <si>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</si>
  <si>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</si>
  <si>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</si>
  <si>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</si>
  <si>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</si>
  <si>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</si>
  <si>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</si>
  <si>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</si>
  <si>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</si>
  <si>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</si>
  <si>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</si>
  <si>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</si>
  <si>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</si>
  <si>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</si>
  <si>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</si>
  <si>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</si>
  <si>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</si>
  <si>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</si>
  <si>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</si>
  <si>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</si>
  <si>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</si>
  <si>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</si>
  <si>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</si>
  <si>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</si>
  <si>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</si>
  <si>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</si>
  <si>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</si>
  <si>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</si>
  <si>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</si>
  <si>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</si>
  <si>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</si>
  <si>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</si>
  <si>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</si>
  <si>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</si>
  <si>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</si>
  <si>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</si>
  <si>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</si>
  <si>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</si>
  <si>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</si>
  <si>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</si>
  <si>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</si>
  <si>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</si>
  <si>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</si>
  <si>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</si>
  <si>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</si>
  <si>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</si>
  <si>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</si>
  <si>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</si>
  <si>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</si>
  <si>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</si>
  <si>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</si>
  <si>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</si>
  <si>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</si>
  <si>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</si>
  <si>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</si>
  <si>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</si>
  <si>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</si>
  <si>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</si>
  <si>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</si>
  <si>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</si>
  <si>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</si>
  <si>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</si>
  <si>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</si>
  <si>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</si>
  <si>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</si>
  <si>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</si>
  <si>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</si>
  <si>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</si>
  <si>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</si>
  <si>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</si>
  <si>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</si>
  <si>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</si>
  <si>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</si>
  <si>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</si>
  <si>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</si>
  <si>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</si>
  <si>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</si>
  <si>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</si>
  <si>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</si>
  <si>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</si>
  <si>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</si>
  <si>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</si>
  <si>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</si>
  <si>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</si>
  <si>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</si>
  <si>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</si>
  <si>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</si>
  <si>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</si>
  <si>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</si>
  <si>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</si>
  <si>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</si>
  <si>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</si>
  <si>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</si>
  <si>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</si>
  <si>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</si>
  <si>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</si>
  <si>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</si>
  <si>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</si>
  <si>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</si>
  <si>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</si>
  <si>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</si>
  <si>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</si>
  <si>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</si>
  <si>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</si>
  <si>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</si>
  <si>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</si>
  <si>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</si>
  <si>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</si>
  <si>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</si>
  <si>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</si>
  <si>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</si>
  <si>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</si>
  <si>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</si>
  <si>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</si>
  <si>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</si>
  <si>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</si>
  <si>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</si>
  <si>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</si>
  <si>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</si>
  <si>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</si>
  <si>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</si>
  <si>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</si>
  <si>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</si>
  <si>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</si>
  <si>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</si>
  <si>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</si>
  <si>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</si>
  <si>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</si>
  <si>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</si>
  <si>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</si>
  <si>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</si>
  <si>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</si>
  <si>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</si>
  <si>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</si>
  <si>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</si>
  <si>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</si>
  <si>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</si>
  <si>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</si>
  <si>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</si>
  <si>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</si>
  <si>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</si>
  <si>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</si>
  <si>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</si>
  <si>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</si>
  <si>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</si>
  <si>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</si>
  <si>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</si>
  <si>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</si>
  <si>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</si>
  <si>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</si>
  <si>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</si>
  <si>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</si>
  <si>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</si>
  <si>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</si>
  <si>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</si>
  <si>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</si>
  <si>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</si>
  <si>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</si>
  <si>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</si>
  <si>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</si>
  <si>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</si>
  <si>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</si>
  <si>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</si>
  <si>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</si>
  <si>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</si>
  <si>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</si>
  <si>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</si>
  <si>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</si>
  <si>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</si>
  <si>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</si>
  <si>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</si>
  <si>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</si>
  <si>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</si>
  <si>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</si>
  <si>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</si>
  <si>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</si>
  <si>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</si>
  <si>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</si>
  <si>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</si>
  <si>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</si>
  <si>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</si>
  <si>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</si>
  <si>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</si>
  <si>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</si>
  <si>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</si>
  <si>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</si>
  <si>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</si>
  <si>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</si>
  <si>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</si>
  <si>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</si>
  <si>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</si>
  <si>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</si>
  <si>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</si>
  <si>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</si>
  <si>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</si>
  <si>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</si>
  <si>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</si>
  <si>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</si>
  <si>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</si>
  <si>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</si>
  <si>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</si>
  <si>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</si>
  <si>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</si>
  <si>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</si>
  <si>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</si>
  <si>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</si>
  <si>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</si>
  <si>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</si>
  <si>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</si>
  <si>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</si>
  <si>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</si>
  <si>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</si>
  <si>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</si>
  <si>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</si>
  <si>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</si>
  <si>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</si>
  <si>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</si>
  <si>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</si>
  <si>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</si>
  <si>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</si>
  <si>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</si>
  <si>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</si>
  <si>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</si>
  <si>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</si>
  <si>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</si>
  <si>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</si>
  <si>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</si>
  <si>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</si>
  <si>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</si>
  <si>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</si>
  <si>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</si>
  <si>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</si>
  <si>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</si>
  <si>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</si>
  <si>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</si>
  <si>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</si>
  <si>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</si>
  <si>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</si>
  <si>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</si>
  <si>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</si>
  <si>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</si>
  <si>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</si>
  <si>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</si>
  <si>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</si>
  <si>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</si>
  <si>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</si>
  <si>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</si>
  <si>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</si>
  <si>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</si>
  <si>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</si>
  <si>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</si>
  <si>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</si>
  <si>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</si>
  <si>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</si>
  <si>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</si>
  <si>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</si>
  <si>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</si>
  <si>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</si>
  <si>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</si>
  <si>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</si>
  <si>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</si>
  <si>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</si>
  <si>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</si>
  <si>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</si>
  <si>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</si>
  <si>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</si>
  <si>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</si>
  <si>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</si>
  <si>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</si>
  <si>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</si>
  <si>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</si>
  <si>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</si>
  <si>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</si>
  <si>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</si>
  <si>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</si>
  <si>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</si>
  <si>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</si>
  <si>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</si>
  <si>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</si>
  <si>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</si>
  <si>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</si>
  <si>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</si>
  <si>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</si>
  <si>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</si>
  <si>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</si>
  <si>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</si>
  <si>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</si>
  <si>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</si>
  <si>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</si>
  <si>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</si>
  <si>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</si>
  <si>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</si>
  <si>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</si>
  <si>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</si>
  <si>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</si>
  <si>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</si>
  <si>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</si>
  <si>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</si>
  <si>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</si>
  <si>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</si>
  <si>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</si>
  <si>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</si>
  <si>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</si>
  <si>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</si>
  <si>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</si>
  <si>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</si>
  <si>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</si>
  <si>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</si>
  <si>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</si>
  <si>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</si>
  <si>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</si>
  <si>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</si>
  <si>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</si>
  <si>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</si>
  <si>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</si>
  <si>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</si>
  <si>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</si>
  <si>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</si>
  <si>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</si>
  <si>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</si>
  <si>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</si>
  <si>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</si>
  <si>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</si>
  <si>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</si>
  <si>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</si>
  <si>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</si>
  <si>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</si>
  <si>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</si>
  <si>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</si>
  <si>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</si>
  <si>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</si>
  <si>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</si>
  <si>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</si>
  <si>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</si>
  <si>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</si>
  <si>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</si>
  <si>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</si>
  <si>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</si>
  <si>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</si>
  <si>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</si>
  <si>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</si>
  <si>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</si>
  <si>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</si>
  <si>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</si>
  <si>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</si>
  <si>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</si>
  <si>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</si>
  <si>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</si>
  <si>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</si>
  <si>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</si>
  <si>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</si>
  <si>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</si>
  <si>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</si>
  <si>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</si>
  <si>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</si>
  <si>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</si>
  <si>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</si>
  <si>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</si>
  <si>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</si>
  <si>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</si>
  <si>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</si>
  <si>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</si>
  <si>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</si>
  <si>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</si>
  <si>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</si>
  <si>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</si>
  <si>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</si>
  <si>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</si>
  <si>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</si>
  <si>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</si>
  <si>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</si>
  <si>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</si>
  <si>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</si>
  <si>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</si>
  <si>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</si>
  <si>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</si>
  <si>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</si>
  <si>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</si>
  <si>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</si>
  <si>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</si>
  <si>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</si>
  <si>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</si>
  <si>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</si>
  <si>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</si>
  <si>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</si>
  <si>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</si>
  <si>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</si>
  <si>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</si>
  <si>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</si>
  <si>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</si>
  <si>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</si>
  <si>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</si>
  <si>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</si>
  <si>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</si>
  <si>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</si>
  <si>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</si>
  <si>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</si>
  <si>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</si>
  <si>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</si>
  <si>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</si>
  <si>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</si>
  <si>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</si>
  <si>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</si>
  <si>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</si>
  <si>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</si>
  <si>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</si>
  <si>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</si>
  <si>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</si>
  <si>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</si>
  <si>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</si>
  <si>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</si>
  <si>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</si>
  <si>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</si>
  <si>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</si>
  <si>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</si>
  <si>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</si>
  <si>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</si>
  <si>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</si>
  <si>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</si>
  <si>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</si>
  <si>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</si>
  <si>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</si>
  <si>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</si>
  <si>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</si>
  <si>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</si>
  <si>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</si>
  <si>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</si>
  <si>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</si>
  <si>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</si>
  <si>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</si>
  <si>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</si>
  <si>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</si>
  <si>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</si>
  <si>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</si>
  <si>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</si>
  <si>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</si>
  <si>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</si>
  <si>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</si>
  <si>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</si>
  <si>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</si>
  <si>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</si>
  <si>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</si>
  <si>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</si>
  <si>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</si>
  <si>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</si>
  <si>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</si>
  <si>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</si>
  <si>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</si>
  <si>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</si>
  <si>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</si>
  <si>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</si>
  <si>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</si>
  <si>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</si>
  <si>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</si>
  <si>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</si>
  <si>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</si>
  <si>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</si>
  <si>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</si>
  <si>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</si>
  <si>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</si>
  <si>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</si>
  <si>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</si>
  <si>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</si>
  <si>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</si>
  <si>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</si>
  <si>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</si>
  <si>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</si>
  <si>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</si>
  <si>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</si>
  <si>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</si>
  <si>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</si>
  <si>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</si>
  <si>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</si>
  <si>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</si>
  <si>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</si>
  <si>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</si>
  <si>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</si>
  <si>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</si>
  <si>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</si>
  <si>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</si>
  <si>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</si>
  <si>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</si>
  <si>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</si>
  <si>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</si>
  <si>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</si>
  <si>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</si>
  <si>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</si>
  <si>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</si>
  <si>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</si>
  <si>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</si>
  <si>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</si>
  <si>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</si>
  <si>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</si>
  <si>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</si>
  <si>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</si>
  <si>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</si>
  <si>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</si>
  <si>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</si>
  <si>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</si>
  <si>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</si>
  <si>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</si>
  <si>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</si>
  <si>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</si>
  <si>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</si>
  <si>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</si>
  <si>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</si>
  <si>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</si>
  <si>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</si>
  <si>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</si>
  <si>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</si>
  <si>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</si>
  <si>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</si>
  <si>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</si>
  <si>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</si>
  <si>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</si>
  <si>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</si>
  <si>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</si>
  <si>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</si>
  <si>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</si>
  <si>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</si>
  <si>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</si>
  <si>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</si>
  <si>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</si>
  <si>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</si>
  <si>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</si>
  <si>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</si>
  <si>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</si>
  <si>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</si>
  <si>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</si>
  <si>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</si>
  <si>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</si>
  <si>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</si>
  <si>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</si>
  <si>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</si>
  <si>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</si>
  <si>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</si>
  <si>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</si>
  <si>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</si>
  <si>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</si>
  <si>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</si>
  <si>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</si>
  <si>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</si>
  <si>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</si>
  <si>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</si>
  <si>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</si>
  <si>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</si>
  <si>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</si>
  <si>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</si>
  <si>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</si>
  <si>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</si>
  <si>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</si>
  <si>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</si>
  <si>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</si>
  <si>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</si>
  <si>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</si>
  <si>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</si>
  <si>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</si>
  <si>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</si>
  <si>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</si>
  <si>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</si>
  <si>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</si>
  <si>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</si>
  <si>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</si>
  <si>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</si>
  <si>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</si>
  <si>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</si>
  <si>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</si>
  <si>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</si>
  <si>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</si>
  <si>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</si>
  <si>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</si>
  <si>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</si>
  <si>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</si>
  <si>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</si>
  <si>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</si>
  <si>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</si>
  <si>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</si>
  <si>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</si>
  <si>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</si>
  <si>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</si>
  <si>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</si>
  <si>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</si>
  <si>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</si>
  <si>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</si>
  <si>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</si>
  <si>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</si>
  <si>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</si>
  <si>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</si>
  <si>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</si>
  <si>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</si>
  <si>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</si>
  <si>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</si>
  <si>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</si>
  <si>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</si>
  <si>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</si>
  <si>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</si>
  <si>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</si>
  <si>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</si>
  <si>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</si>
  <si>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</si>
  <si>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</si>
  <si>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</si>
  <si>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</si>
  <si>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</si>
  <si>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</si>
  <si>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</si>
  <si>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</si>
  <si>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</si>
  <si>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</si>
  <si>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</si>
  <si>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</si>
  <si>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</si>
  <si>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</si>
  <si>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</si>
  <si>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</si>
  <si>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</si>
  <si>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</si>
  <si>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</si>
  <si>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</si>
  <si>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</si>
  <si>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</si>
  <si>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</si>
  <si>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</si>
  <si>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</si>
  <si>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</si>
  <si>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</si>
  <si>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</si>
  <si>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</si>
  <si>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</si>
  <si>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</si>
  <si>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</si>
  <si>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</si>
  <si>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</si>
  <si>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</si>
  <si>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</si>
  <si>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</si>
  <si>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</si>
  <si>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</si>
  <si>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</si>
  <si>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</si>
  <si>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</si>
  <si>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</si>
  <si>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</si>
  <si>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</si>
  <si>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</si>
  <si>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</si>
  <si>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</si>
  <si>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</si>
  <si>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</si>
  <si>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</si>
  <si>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</si>
  <si>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</si>
  <si>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</si>
  <si>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</si>
  <si>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</si>
  <si>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</si>
  <si>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</si>
  <si>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</si>
  <si>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</si>
  <si>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</si>
  <si>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</si>
  <si>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</si>
  <si>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</si>
  <si>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</si>
  <si>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</si>
  <si>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</si>
  <si>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</si>
  <si>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</si>
  <si>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</si>
  <si>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</si>
  <si>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</si>
  <si>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</si>
  <si>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</si>
  <si>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</si>
  <si>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</si>
  <si>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</si>
  <si>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</si>
  <si>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</si>
  <si>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</si>
  <si>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</si>
  <si>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</si>
  <si>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</si>
  <si>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</si>
  <si>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</si>
  <si>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</si>
  <si>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</si>
  <si>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</si>
  <si>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</si>
  <si>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</si>
  <si>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</si>
  <si>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</si>
  <si>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</si>
  <si>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</si>
  <si>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</si>
  <si>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</si>
  <si>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</si>
  <si>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</si>
  <si>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</si>
  <si>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</si>
  <si>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</si>
  <si>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</si>
  <si>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</si>
  <si>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</si>
  <si>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</si>
  <si>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</si>
  <si>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</si>
  <si>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</si>
  <si>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</si>
  <si>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</si>
  <si>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</si>
  <si>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</si>
  <si>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</si>
  <si>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</si>
  <si>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</si>
  <si>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</si>
  <si>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</si>
  <si>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</si>
  <si>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</si>
  <si>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</si>
  <si>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</si>
  <si>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</si>
  <si>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</si>
  <si>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</si>
  <si>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</si>
  <si>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</si>
  <si>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</si>
  <si>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</si>
  <si>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</si>
  <si>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</si>
  <si>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</si>
  <si>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</si>
  <si>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</si>
  <si>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</si>
  <si>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</si>
  <si>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</si>
  <si>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</si>
  <si>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</si>
  <si>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</si>
  <si>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</si>
  <si>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</si>
  <si>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</si>
  <si>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</si>
  <si>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</si>
  <si>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</si>
  <si>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</si>
  <si>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</si>
  <si>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</si>
  <si>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</si>
  <si>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</si>
  <si>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</si>
  <si>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</si>
  <si>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</si>
  <si>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</si>
  <si>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</si>
  <si>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</si>
  <si>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</si>
  <si>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</si>
  <si>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</si>
  <si>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</si>
  <si>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</si>
  <si>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</si>
  <si>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</si>
  <si>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</si>
  <si>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</si>
  <si>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</si>
  <si>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</si>
  <si>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</si>
  <si>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</si>
  <si>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</si>
  <si>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</si>
  <si>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</si>
  <si>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</si>
  <si>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</si>
  <si>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</si>
  <si>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</si>
  <si>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</si>
  <si>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</si>
  <si>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</si>
  <si>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</si>
  <si>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</si>
  <si>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</si>
  <si>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</si>
  <si>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</si>
  <si>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</si>
  <si>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</si>
  <si>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</si>
  <si>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</si>
  <si>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</si>
  <si>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</si>
  <si>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</si>
  <si>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</si>
  <si>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</si>
  <si>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</si>
  <si>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</si>
  <si>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</si>
  <si>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</si>
  <si>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</si>
  <si>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</si>
  <si>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</si>
  <si>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</si>
  <si>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</si>
  <si>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</si>
  <si>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</si>
  <si>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</si>
  <si>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</si>
  <si>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</si>
  <si>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</si>
  <si>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</si>
  <si>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</si>
  <si>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</si>
  <si>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</si>
  <si>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</si>
  <si>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</si>
  <si>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</si>
  <si>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</si>
  <si>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</si>
  <si>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</si>
  <si>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</si>
  <si>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</si>
  <si>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</si>
  <si>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</si>
  <si>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</si>
  <si>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</si>
  <si>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</si>
  <si>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</si>
  <si>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</si>
  <si>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</si>
  <si>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</si>
  <si>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</si>
  <si>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</si>
  <si>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</si>
  <si>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</si>
  <si>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</si>
  <si>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</si>
  <si>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</si>
  <si>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</si>
  <si>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</si>
  <si>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</si>
  <si>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</si>
  <si>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</si>
  <si>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</si>
  <si>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</si>
  <si>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</si>
  <si>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</si>
  <si>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</si>
  <si>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</si>
  <si>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</si>
  <si>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</si>
  <si>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</si>
  <si>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</si>
  <si>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</si>
  <si>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</si>
  <si>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</si>
  <si>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</si>
  <si>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</si>
  <si>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</si>
  <si>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</si>
  <si>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</si>
  <si>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</si>
  <si>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</si>
  <si>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</si>
  <si>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</si>
  <si>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</si>
  <si>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</si>
  <si>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</si>
  <si>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</si>
  <si>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</si>
  <si>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</si>
  <si>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</si>
  <si>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</si>
  <si>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</si>
  <si>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</si>
  <si>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</si>
  <si>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</si>
  <si>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</si>
  <si>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</si>
  <si>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</si>
  <si>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</si>
  <si>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</si>
  <si>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</si>
  <si>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</si>
  <si>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</si>
  <si>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</si>
  <si>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</si>
  <si>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</si>
  <si>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</si>
  <si>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</si>
  <si>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</si>
  <si>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</si>
  <si>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</si>
  <si>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</si>
  <si>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</si>
  <si>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</si>
  <si>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</si>
  <si>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</si>
  <si>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</si>
  <si>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</si>
  <si>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</si>
  <si>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</si>
  <si>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</si>
  <si>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</si>
  <si>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</si>
  <si>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</si>
  <si>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</si>
  <si>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</si>
  <si>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</si>
  <si>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</si>
  <si>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</si>
  <si>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</si>
  <si>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</si>
  <si>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</si>
  <si>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</si>
  <si>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</si>
  <si>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</si>
  <si>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</si>
  <si>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</si>
  <si>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</si>
  <si>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</si>
  <si>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</si>
  <si>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</si>
  <si>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</si>
  <si>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</si>
  <si>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</si>
  <si>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</si>
  <si>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</si>
  <si>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</si>
  <si>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</si>
  <si>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</si>
  <si>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</si>
  <si>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</si>
  <si>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</si>
  <si>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</si>
  <si>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</si>
  <si>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</si>
  <si>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</si>
  <si>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</si>
  <si>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</si>
  <si>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</si>
  <si>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</si>
  <si>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</si>
  <si>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</si>
  <si>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</si>
  <si>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</si>
  <si>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</si>
  <si>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</si>
  <si>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</si>
  <si>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</si>
  <si>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</si>
  <si>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</si>
  <si>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</si>
  <si>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</si>
  <si>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</si>
  <si>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</si>
  <si>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</si>
  <si>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</si>
  <si>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</si>
  <si>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</si>
  <si>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</si>
  <si>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</si>
  <si>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</si>
  <si>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</si>
  <si>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</si>
  <si>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</si>
  <si>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</si>
  <si>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</si>
  <si>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</si>
  <si>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</si>
  <si>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</si>
  <si>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</si>
  <si>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</si>
  <si>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</si>
  <si>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</si>
  <si>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</si>
  <si>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</si>
  <si>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</si>
  <si>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</si>
  <si>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</si>
  <si>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</si>
  <si>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</si>
  <si>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</si>
  <si>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</si>
  <si>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</si>
  <si>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</si>
  <si>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</si>
  <si>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</si>
  <si>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</si>
  <si>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</si>
  <si>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</si>
  <si>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</si>
  <si>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</si>
  <si>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</si>
  <si>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</si>
  <si>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</si>
  <si>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</si>
  <si>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</si>
  <si>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</si>
  <si>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</si>
  <si>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</si>
  <si>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</si>
  <si>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</si>
  <si>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</si>
  <si>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</si>
  <si>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</si>
  <si>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</si>
  <si>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</si>
  <si>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</si>
  <si>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</si>
  <si>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</si>
  <si>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</si>
  <si>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</si>
  <si>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</si>
  <si>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</si>
  <si>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</si>
  <si>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</si>
  <si>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</si>
  <si>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</si>
  <si>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</si>
  <si>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</si>
  <si>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</si>
  <si>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</si>
  <si>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</si>
  <si>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</si>
  <si>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</si>
  <si>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</si>
  <si>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</si>
  <si>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</si>
  <si>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</si>
  <si>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</si>
  <si>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</si>
  <si>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</si>
  <si>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</si>
  <si>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</si>
  <si>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</si>
  <si>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</si>
  <si>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</si>
  <si>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</si>
  <si>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</si>
  <si>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</si>
  <si>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</si>
  <si>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</si>
  <si>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</si>
  <si>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</si>
  <si>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</si>
  <si>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</si>
  <si>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</si>
  <si>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</si>
  <si>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</si>
  <si>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</si>
  <si>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</si>
  <si>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</si>
  <si>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</si>
  <si>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</si>
  <si>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</si>
  <si>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</si>
  <si>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</si>
  <si>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</si>
  <si>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</si>
  <si>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</si>
  <si>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</si>
  <si>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</si>
  <si>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</si>
  <si>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</si>
  <si>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</si>
  <si>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</si>
  <si>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</si>
  <si>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</si>
  <si>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</si>
  <si>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</si>
  <si>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</si>
  <si>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</si>
  <si>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</si>
  <si>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</si>
  <si>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</si>
  <si>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</si>
  <si>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</si>
  <si>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</si>
  <si>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</si>
  <si>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</si>
  <si>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</si>
  <si>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</si>
  <si>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</si>
  <si>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</si>
  <si>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</si>
  <si>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</si>
  <si>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</si>
  <si>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</si>
  <si>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</si>
  <si>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</si>
  <si>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</si>
  <si>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</si>
  <si>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</si>
  <si>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</si>
  <si>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</si>
  <si>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</si>
  <si>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</si>
  <si>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</si>
  <si>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</si>
  <si>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</si>
  <si>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</si>
  <si>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</si>
  <si>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</si>
  <si>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</si>
  <si>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</si>
  <si>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</si>
  <si>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</si>
  <si>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</si>
  <si>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</si>
  <si>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</si>
  <si>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</si>
  <si>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</si>
  <si>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</si>
  <si>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</si>
  <si>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</si>
  <si>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</si>
  <si>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</si>
  <si>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</si>
  <si>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</si>
  <si>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</si>
  <si>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</si>
  <si>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</si>
  <si>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</si>
  <si>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</si>
  <si>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</si>
  <si>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</si>
  <si>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</si>
  <si>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</si>
  <si>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</si>
  <si>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</si>
  <si>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</si>
  <si>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</si>
  <si>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</si>
  <si>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</si>
  <si>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</si>
  <si>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</si>
  <si>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</si>
  <si>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</si>
  <si>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</si>
  <si>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</si>
  <si>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</si>
  <si>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</si>
  <si>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</si>
  <si>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</si>
  <si>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</si>
  <si>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</si>
  <si>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</si>
  <si>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</si>
  <si>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</si>
  <si>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</si>
  <si>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</si>
  <si>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</si>
  <si>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</si>
  <si>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</si>
  <si>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</si>
  <si>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</si>
  <si>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</si>
  <si>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</si>
  <si>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</si>
  <si>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</si>
  <si>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</si>
  <si>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</si>
  <si>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</si>
  <si>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</si>
  <si>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</si>
  <si>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</si>
  <si>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</si>
  <si>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</si>
  <si>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</si>
  <si>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</si>
  <si>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</si>
  <si>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</si>
  <si>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</si>
  <si>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</si>
  <si>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</si>
  <si>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</si>
  <si>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</si>
  <si>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</si>
  <si>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</si>
  <si>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</si>
  <si>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</si>
  <si>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</si>
  <si>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</si>
  <si>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</si>
  <si>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</si>
  <si>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</si>
  <si>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</si>
  <si>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</si>
  <si>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</si>
  <si>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</si>
  <si>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</si>
  <si>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</si>
  <si>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</si>
  <si>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</si>
  <si>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</si>
  <si>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</si>
  <si>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</si>
  <si>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</si>
  <si>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</si>
  <si>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</si>
  <si>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</si>
  <si>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</si>
  <si>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</si>
  <si>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</si>
  <si>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</si>
  <si>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</si>
  <si>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</si>
  <si>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</si>
  <si>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</si>
  <si>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</si>
  <si>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</si>
  <si>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</si>
  <si>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</si>
  <si>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</si>
  <si>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</si>
  <si>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</si>
  <si>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</si>
  <si>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</si>
  <si>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</si>
  <si>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</si>
  <si>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</si>
  <si>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</si>
  <si>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</si>
  <si>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</si>
  <si>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</si>
  <si>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</si>
  <si>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</si>
  <si>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</si>
  <si>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</si>
  <si>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</si>
  <si>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</si>
  <si>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</si>
  <si>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</si>
  <si>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</si>
  <si>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</si>
  <si>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</si>
  <si>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</si>
  <si>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</si>
  <si>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</si>
  <si>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</si>
  <si>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</si>
  <si>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</si>
  <si>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</si>
  <si>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</si>
  <si>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</si>
  <si>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</si>
  <si>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</si>
  <si>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</si>
  <si>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</si>
  <si>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</si>
  <si>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</si>
  <si>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</si>
  <si>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</si>
  <si>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</si>
  <si>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</si>
  <si>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</si>
  <si>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</si>
  <si>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</si>
  <si>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</si>
  <si>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</si>
  <si>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</si>
  <si>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</si>
  <si>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</si>
  <si>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</si>
  <si>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</si>
  <si>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</si>
  <si>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</si>
  <si>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</si>
  <si>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</si>
  <si>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</si>
  <si>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</si>
  <si>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</si>
  <si>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</si>
  <si>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</si>
  <si>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</si>
  <si>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</si>
  <si>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</si>
  <si>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</si>
  <si>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</si>
  <si>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</si>
  <si>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</si>
  <si>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</si>
  <si>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</si>
  <si>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</si>
  <si>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</si>
  <si>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</si>
  <si>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</si>
  <si>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</si>
  <si>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</si>
  <si>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</si>
  <si>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</si>
  <si>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</si>
  <si>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</si>
  <si>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</si>
  <si>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</si>
  <si>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</si>
  <si>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</si>
  <si>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</si>
  <si>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</si>
  <si>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</si>
  <si>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</si>
  <si>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</si>
  <si>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</si>
  <si>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</si>
  <si>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</si>
  <si>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</si>
  <si>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</si>
  <si>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</si>
  <si>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</si>
  <si>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</si>
  <si>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</si>
  <si>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</si>
  <si>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</si>
  <si>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</si>
  <si>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</si>
  <si>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</si>
  <si>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</si>
  <si>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</si>
  <si>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</si>
  <si>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</si>
  <si>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</si>
  <si>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</si>
  <si>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</si>
  <si>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</si>
  <si>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</si>
  <si>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</si>
  <si>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</si>
  <si>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</si>
  <si>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</si>
  <si>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</si>
  <si>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</si>
  <si>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</si>
  <si>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</si>
  <si>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</si>
  <si>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</si>
  <si>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</si>
  <si>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</si>
  <si>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</si>
  <si>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</si>
  <si>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</si>
  <si>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</si>
  <si>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</si>
  <si>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</si>
  <si>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</si>
  <si>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</si>
  <si>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</si>
  <si>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</si>
  <si>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</si>
  <si>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</si>
  <si>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</si>
  <si>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</si>
  <si>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</si>
  <si>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</si>
  <si>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</si>
  <si>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</si>
  <si>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</si>
  <si>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</si>
  <si>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</si>
  <si>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</si>
  <si>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</si>
  <si>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</si>
  <si>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</si>
  <si>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</si>
  <si>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</si>
  <si>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</si>
  <si>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</si>
  <si>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</si>
  <si>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</si>
  <si>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</si>
  <si>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</si>
  <si>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</si>
  <si>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</si>
  <si>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</si>
  <si>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</si>
  <si>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</si>
  <si>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</si>
  <si>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</si>
  <si>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</si>
  <si>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</si>
  <si>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</si>
  <si>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</si>
  <si>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</si>
  <si>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</si>
  <si>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</si>
  <si>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</si>
  <si>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</si>
  <si>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</si>
  <si>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</si>
  <si>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</si>
  <si>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</si>
  <si>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</si>
  <si>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</si>
  <si>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</si>
  <si>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</si>
  <si>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</si>
  <si>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</si>
  <si>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</si>
  <si>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</si>
  <si>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</si>
  <si>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</si>
  <si>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</si>
  <si>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</si>
  <si>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</si>
  <si>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</si>
  <si>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</si>
  <si>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</si>
  <si>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</si>
  <si>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</si>
  <si>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</si>
  <si>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</si>
  <si>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</si>
  <si>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</si>
  <si>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</si>
  <si>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</si>
  <si>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</si>
  <si>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</si>
  <si>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</si>
  <si>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</si>
  <si>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</si>
  <si>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</si>
  <si>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</si>
  <si>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</si>
  <si>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</si>
  <si>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</si>
  <si>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</si>
  <si>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</si>
  <si>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</si>
  <si>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</si>
  <si>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</si>
  <si>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</si>
  <si>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</si>
  <si>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</si>
  <si>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</si>
  <si>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</si>
  <si>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</si>
  <si>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</si>
  <si>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</si>
  <si>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</si>
  <si>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</si>
  <si>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</si>
  <si>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</si>
  <si>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</si>
  <si>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</si>
  <si>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</si>
  <si>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</si>
  <si>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</si>
  <si>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</si>
  <si>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</si>
  <si>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</si>
  <si>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</si>
  <si>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</si>
  <si>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</si>
  <si>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</si>
  <si>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</si>
  <si>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</si>
  <si>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</si>
  <si>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</si>
  <si>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</si>
  <si>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</si>
  <si>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</si>
  <si>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</si>
  <si>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</si>
  <si>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</si>
  <si>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</si>
  <si>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</si>
  <si>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</si>
  <si>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</si>
  <si>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</si>
  <si>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</si>
  <si>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</si>
  <si>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</si>
  <si>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</si>
  <si>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</si>
  <si>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</si>
  <si>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</si>
  <si>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</si>
  <si>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</si>
  <si>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</si>
  <si>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</si>
  <si>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</si>
  <si>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</si>
  <si>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</si>
  <si>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</si>
  <si>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</si>
  <si>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</si>
  <si>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</si>
  <si>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</si>
  <si>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</si>
  <si>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</si>
  <si>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</si>
  <si>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</si>
  <si>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</si>
  <si>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</si>
  <si>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</si>
  <si>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</si>
  <si>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</si>
  <si>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</si>
  <si>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</si>
  <si>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</si>
  <si>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</si>
  <si>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</si>
  <si>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</si>
  <si>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</si>
  <si>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</si>
  <si>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</si>
  <si>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</si>
  <si>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</si>
  <si>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</si>
  <si>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</si>
  <si>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</si>
  <si>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</si>
  <si>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</si>
  <si>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</si>
  <si>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</si>
  <si>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</si>
  <si>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</si>
  <si>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</si>
  <si>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</si>
  <si>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</si>
  <si>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</si>
  <si>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</si>
  <si>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</si>
  <si>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</si>
  <si>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</si>
  <si>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</si>
  <si>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</si>
  <si>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</si>
  <si>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</si>
  <si>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</si>
  <si>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</si>
  <si>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</si>
  <si>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</si>
  <si>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</si>
  <si>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</si>
  <si>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</si>
  <si>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</si>
  <si>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</si>
  <si>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</si>
  <si>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</si>
  <si>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</si>
  <si>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</si>
  <si>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</si>
  <si>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</si>
  <si>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</si>
  <si>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</si>
  <si>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</si>
  <si>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</si>
  <si>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</si>
  <si>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</si>
  <si>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</si>
  <si>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</si>
  <si>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</si>
  <si>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</si>
  <si>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</si>
  <si>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</si>
  <si>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</si>
  <si>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</si>
  <si>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</si>
  <si>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</si>
  <si>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</si>
  <si>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</si>
  <si>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</si>
  <si>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</si>
  <si>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</si>
  <si>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</si>
  <si>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</si>
  <si>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</si>
  <si>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</si>
  <si>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</si>
  <si>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</si>
  <si>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</si>
  <si>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</si>
  <si>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</si>
  <si>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</si>
  <si>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</si>
  <si>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</si>
  <si>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</si>
  <si>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</si>
  <si>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</si>
  <si>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</si>
  <si>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</si>
  <si>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</si>
  <si>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</si>
  <si>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</si>
  <si>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</si>
  <si>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</si>
  <si>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</si>
  <si>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</si>
  <si>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</si>
  <si>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</si>
  <si>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</si>
  <si>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</si>
  <si>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</si>
  <si>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</si>
  <si>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</si>
  <si>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</si>
  <si>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</si>
  <si>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</si>
  <si>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</si>
  <si>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</si>
  <si>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</si>
  <si>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</si>
  <si>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</si>
  <si>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</si>
  <si>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</si>
  <si>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</si>
  <si>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</si>
  <si>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</si>
  <si>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</si>
  <si>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</si>
  <si>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</si>
  <si>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</si>
  <si>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</si>
  <si>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</si>
  <si>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</si>
  <si>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</si>
  <si>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</si>
  <si>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</si>
  <si>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</si>
  <si>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</si>
  <si>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</si>
  <si>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</si>
  <si>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</si>
  <si>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</si>
  <si>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</si>
  <si>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</si>
  <si>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</si>
  <si>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</si>
  <si>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</si>
  <si>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</si>
  <si>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</si>
  <si>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</si>
  <si>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</si>
  <si>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</si>
  <si>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</si>
  <si>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</si>
  <si>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</si>
  <si>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</si>
  <si>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</si>
  <si>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</si>
  <si>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</si>
  <si>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</si>
  <si>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</si>
  <si>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</si>
  <si>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</si>
  <si>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</si>
  <si>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</si>
  <si>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</si>
  <si>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</si>
  <si>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</si>
  <si>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</si>
  <si>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</si>
  <si>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</si>
  <si>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</si>
  <si>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</si>
  <si>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</si>
  <si>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</si>
  <si>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</si>
  <si>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</si>
  <si>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</si>
  <si>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</si>
  <si>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</si>
  <si>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</si>
  <si>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</si>
  <si>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</si>
  <si>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</si>
  <si>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</si>
  <si>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</si>
  <si>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</si>
  <si>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</si>
  <si>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</si>
  <si>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</si>
  <si>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</si>
  <si>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</si>
  <si>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</si>
  <si>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</si>
  <si>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</si>
  <si>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</si>
  <si>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</si>
  <si>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</si>
  <si>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</si>
  <si>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</si>
  <si>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</si>
  <si>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</si>
  <si>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</si>
  <si>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</si>
  <si>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</si>
  <si>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</si>
  <si>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</si>
  <si>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</si>
  <si>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</si>
  <si>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</si>
  <si>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</si>
  <si>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</si>
  <si>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</si>
  <si>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</si>
  <si>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</si>
  <si>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</si>
  <si>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</si>
  <si>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</si>
  <si>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</si>
  <si>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</si>
  <si>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</si>
  <si>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</si>
  <si>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</si>
  <si>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</si>
  <si>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</si>
  <si>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</si>
  <si>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</si>
  <si>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</si>
  <si>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</si>
  <si>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</si>
  <si>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</si>
  <si>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</si>
  <si>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</si>
  <si>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</si>
  <si>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</si>
  <si>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</si>
  <si>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</si>
  <si>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</si>
  <si>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</si>
  <si>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</si>
  <si>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</si>
  <si>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</si>
  <si>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</si>
  <si>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</si>
  <si>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</si>
  <si>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</si>
  <si>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</si>
  <si>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</si>
  <si>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</si>
  <si>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</si>
  <si>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</si>
  <si>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</si>
  <si>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</si>
  <si>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</si>
  <si>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</si>
  <si>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</si>
  <si>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</si>
  <si>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</si>
  <si>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</si>
  <si>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</si>
  <si>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</si>
  <si>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</si>
  <si>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</si>
  <si>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</si>
  <si>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</si>
  <si>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</si>
  <si>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</si>
  <si>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</si>
  <si>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</si>
  <si>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</si>
  <si>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</si>
  <si>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</si>
  <si>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</si>
  <si>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</si>
  <si>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</si>
  <si>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</si>
  <si>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</si>
  <si>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</si>
  <si>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</si>
  <si>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</si>
  <si>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</si>
  <si>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</si>
  <si>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</si>
  <si>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</si>
  <si>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</si>
  <si>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</si>
  <si>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</si>
  <si>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</si>
  <si>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</si>
  <si>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</si>
  <si>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</si>
  <si>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</si>
  <si>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</si>
  <si>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</si>
  <si>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</si>
  <si>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</si>
  <si>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</si>
  <si>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</si>
  <si>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</si>
  <si>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</si>
  <si>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</si>
  <si>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</si>
  <si>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</si>
  <si>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</si>
  <si>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</si>
  <si>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</si>
  <si>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</si>
  <si>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</si>
  <si>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</si>
  <si>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</si>
  <si>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</si>
  <si>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</si>
  <si>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</si>
  <si>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</si>
  <si>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</si>
  <si>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</si>
  <si>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</si>
  <si>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</si>
  <si>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</si>
  <si>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</si>
  <si>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</si>
  <si>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</si>
  <si>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</si>
  <si>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</si>
  <si>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</si>
  <si>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</si>
  <si>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</si>
  <si>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</si>
  <si>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</si>
  <si>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</si>
  <si>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</si>
  <si>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</si>
  <si>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</si>
  <si>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</si>
  <si>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</si>
  <si>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</si>
  <si>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</si>
  <si>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</si>
  <si>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</si>
  <si>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</si>
  <si>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</si>
  <si>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</si>
  <si>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</si>
  <si>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</si>
  <si>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</si>
  <si>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</si>
  <si>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</si>
  <si>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</si>
  <si>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</si>
  <si>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</si>
  <si>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</si>
  <si>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</si>
  <si>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</si>
  <si>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</si>
  <si>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</si>
  <si>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</si>
  <si>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</si>
  <si>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</si>
  <si>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</si>
  <si>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</si>
  <si>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</si>
  <si>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</si>
  <si>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</si>
  <si>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</si>
  <si>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</si>
  <si>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</si>
  <si>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</si>
  <si>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</si>
  <si>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</si>
  <si>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</si>
  <si>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</si>
  <si>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</si>
  <si>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</si>
  <si>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</si>
  <si>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</si>
  <si>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</si>
  <si>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</si>
  <si>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</si>
  <si>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</si>
  <si>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</si>
  <si>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</si>
  <si>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</si>
  <si>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</si>
  <si>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</si>
  <si>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</si>
  <si>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</si>
  <si>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</si>
  <si>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</si>
  <si>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</si>
  <si>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</si>
  <si>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</si>
  <si>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</si>
  <si>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</si>
  <si>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</si>
  <si>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</si>
  <si>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</si>
  <si>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</si>
  <si>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</si>
  <si>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</si>
  <si>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</si>
  <si>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</si>
  <si>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</si>
  <si>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</si>
  <si>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</si>
  <si>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</si>
  <si>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</si>
  <si>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</si>
  <si>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</si>
  <si>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</si>
  <si>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</si>
  <si>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</si>
  <si>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</si>
  <si>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</si>
  <si>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</si>
  <si>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</si>
  <si>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</si>
  <si>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</si>
  <si>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</si>
  <si>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</si>
  <si>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</si>
  <si>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</si>
  <si>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</si>
  <si>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</si>
  <si>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</si>
  <si>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</si>
  <si>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</si>
  <si>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</si>
  <si>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</si>
  <si>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</si>
  <si>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</si>
  <si>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</si>
  <si>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</si>
  <si>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</si>
  <si>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</si>
  <si>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</si>
  <si>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</si>
  <si>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</si>
  <si>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</si>
  <si>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</si>
  <si>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</si>
  <si>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</si>
  <si>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</si>
  <si>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</si>
  <si>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</si>
  <si>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</si>
  <si>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</si>
  <si>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</si>
  <si>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</si>
  <si>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</si>
  <si>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</si>
  <si>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</si>
  <si>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</si>
  <si>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</si>
  <si>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</si>
  <si>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</si>
  <si>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</si>
  <si>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</si>
  <si>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</si>
  <si>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</si>
  <si>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</si>
  <si>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</si>
  <si>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</si>
  <si>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</si>
  <si>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</si>
  <si>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</si>
  <si>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</si>
  <si>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</si>
  <si>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</si>
  <si>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</si>
  <si>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</si>
  <si>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</si>
  <si>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</si>
  <si>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</si>
  <si>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</si>
  <si>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</si>
  <si>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</si>
  <si>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</si>
  <si>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</si>
  <si>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</si>
  <si>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</si>
  <si>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</si>
  <si>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</si>
  <si>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</si>
  <si>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</si>
  <si>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</si>
  <si>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</si>
  <si>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</si>
  <si>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</si>
  <si>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</si>
  <si>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</si>
  <si>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</si>
  <si>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</si>
  <si>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</si>
  <si>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</si>
  <si>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</si>
  <si>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</si>
  <si>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</si>
  <si>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</si>
  <si>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</si>
  <si>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</si>
  <si>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</si>
  <si>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</si>
  <si>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</si>
  <si>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</si>
  <si>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</si>
  <si>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</si>
  <si>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</si>
  <si>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</si>
  <si>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</si>
  <si>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</si>
  <si>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</si>
  <si>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</si>
  <si>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</si>
  <si>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</si>
  <si>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</si>
  <si>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</si>
  <si>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</si>
  <si>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</si>
  <si>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</si>
  <si>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</si>
  <si>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</si>
  <si>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</si>
  <si>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</si>
  <si>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</si>
  <si>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</si>
  <si>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</si>
  <si>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</si>
  <si>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</si>
  <si>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</si>
  <si>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</si>
  <si>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</si>
  <si>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</si>
  <si>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</si>
  <si>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</si>
  <si>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</si>
  <si>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</si>
  <si>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</si>
  <si>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</si>
  <si>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</si>
  <si>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</si>
  <si>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</si>
  <si>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</si>
  <si>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</si>
  <si>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</si>
  <si>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</si>
  <si>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</si>
  <si>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</si>
  <si>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</si>
  <si>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</si>
  <si>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</si>
  <si>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</si>
  <si>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</si>
  <si>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</si>
  <si>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</si>
  <si>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</si>
  <si>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</si>
  <si>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</si>
  <si>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</si>
  <si>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</si>
  <si>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</si>
  <si>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</si>
  <si>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</si>
  <si>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</si>
  <si>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</si>
  <si>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</si>
  <si>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</si>
  <si>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</si>
  <si>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</si>
  <si>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</si>
  <si>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</si>
  <si>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</si>
  <si>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</si>
  <si>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</si>
  <si>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</si>
  <si>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</si>
  <si>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</si>
  <si>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</si>
  <si>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</si>
  <si>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</si>
  <si>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</si>
  <si>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</si>
  <si>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</si>
  <si>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</si>
  <si>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</si>
  <si>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</si>
  <si>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</si>
  <si>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</si>
  <si>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</si>
  <si>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</si>
  <si>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</si>
  <si>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</si>
  <si>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</si>
  <si>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</si>
  <si>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</si>
  <si>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</si>
  <si>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</si>
  <si>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</si>
  <si>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</si>
  <si>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</si>
  <si>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</si>
  <si>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</si>
  <si>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</si>
  <si>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</si>
  <si>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</si>
  <si>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</si>
  <si>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</si>
  <si>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</si>
  <si>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</si>
  <si>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</si>
  <si>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</si>
  <si>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</si>
  <si>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</si>
  <si>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</si>
  <si>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</si>
  <si>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</si>
  <si>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</si>
  <si>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</si>
  <si>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</si>
  <si>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</si>
  <si>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</si>
  <si>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</si>
  <si>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</si>
  <si>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</si>
  <si>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</si>
  <si>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</si>
  <si>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</si>
  <si>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</si>
  <si>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</si>
  <si>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</si>
  <si>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</si>
  <si>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</si>
  <si>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</si>
  <si>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</si>
  <si>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</si>
  <si>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</si>
  <si>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</si>
  <si>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</si>
  <si>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</si>
  <si>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</si>
  <si>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</si>
  <si>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</si>
  <si>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</si>
  <si>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</si>
  <si>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</si>
  <si>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</si>
  <si>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</si>
  <si>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</si>
  <si>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</si>
  <si>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</si>
  <si>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</si>
  <si>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</si>
  <si>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</si>
  <si>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</si>
  <si>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</si>
  <si>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</si>
  <si>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</si>
  <si>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</si>
  <si>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</si>
  <si>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</si>
  <si>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</si>
  <si>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</si>
  <si>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</si>
  <si>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</si>
  <si>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</si>
  <si>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</si>
  <si>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</si>
  <si>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</si>
  <si>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</si>
  <si>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</si>
  <si>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</si>
  <si>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</si>
  <si>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</si>
  <si>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</si>
  <si>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</si>
  <si>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</si>
  <si>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</si>
  <si>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</si>
  <si>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</si>
  <si>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</si>
  <si>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</si>
  <si>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</si>
  <si>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</si>
  <si>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</si>
  <si>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</si>
  <si>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</si>
  <si>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</si>
  <si>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</si>
  <si>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</si>
  <si>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</si>
  <si>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</si>
  <si>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</si>
  <si>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</si>
  <si>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</si>
  <si>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</si>
  <si>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</si>
  <si>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</si>
  <si>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</si>
  <si>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</si>
  <si>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</si>
  <si>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</si>
  <si>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</si>
  <si>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</si>
  <si>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</si>
  <si>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</si>
  <si>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</si>
  <si>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</si>
  <si>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</si>
  <si>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</si>
  <si>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</si>
  <si>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</si>
  <si>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</si>
  <si>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</si>
  <si>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</si>
  <si>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</si>
  <si>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</si>
  <si>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</si>
  <si>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</si>
  <si>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</si>
  <si>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</si>
  <si>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</si>
  <si>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</si>
  <si>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</si>
  <si>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</si>
  <si>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</si>
  <si>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</si>
  <si>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</si>
  <si>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</si>
  <si>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</si>
  <si>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</si>
  <si>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</si>
  <si>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</si>
  <si>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</si>
  <si>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</si>
  <si>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</si>
  <si>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</si>
  <si>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</si>
  <si>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</si>
  <si>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</si>
  <si>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</si>
  <si>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</si>
  <si>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</si>
  <si>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</si>
  <si>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</si>
  <si>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</si>
  <si>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</si>
  <si>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</si>
  <si>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</si>
  <si>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</si>
  <si>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</si>
  <si>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</si>
  <si>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</si>
  <si>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</si>
  <si>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</si>
  <si>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</si>
  <si>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</si>
  <si>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</si>
  <si>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</si>
  <si>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</si>
  <si>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</si>
  <si>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</si>
  <si>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</si>
  <si>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</si>
  <si>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</si>
  <si>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</si>
  <si>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</si>
  <si>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</si>
  <si>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</si>
  <si>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</si>
  <si>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</si>
  <si>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</si>
  <si>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</si>
  <si>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</si>
  <si>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</si>
  <si>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</si>
  <si>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</si>
  <si>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</si>
  <si>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</si>
  <si>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</si>
  <si>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</si>
  <si>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</si>
  <si>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</si>
  <si>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</si>
  <si>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</si>
  <si>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</si>
  <si>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</si>
  <si>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</si>
  <si>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</si>
  <si>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</si>
  <si>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</si>
  <si>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</si>
  <si>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</si>
  <si>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</si>
  <si>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</si>
  <si>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</si>
  <si>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</si>
  <si>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</si>
  <si>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</si>
  <si>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</si>
  <si>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</si>
  <si>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</si>
  <si>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</si>
  <si>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</si>
  <si>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</si>
  <si>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</si>
  <si>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</si>
  <si>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</si>
  <si>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</si>
  <si>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</si>
  <si>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</si>
  <si>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</si>
  <si>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</si>
  <si>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</si>
  <si>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</si>
  <si>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</si>
  <si>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</si>
  <si>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</si>
  <si>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</si>
  <si>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</si>
  <si>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</si>
  <si>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</si>
  <si>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</si>
  <si>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</si>
  <si>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</si>
  <si>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</si>
  <si>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</si>
  <si>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</si>
  <si>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</si>
  <si>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</si>
  <si>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</si>
  <si>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</si>
  <si>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</si>
  <si>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</si>
  <si>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</si>
  <si>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</si>
  <si>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</si>
  <si>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</si>
  <si>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</si>
  <si>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</si>
  <si>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</si>
  <si>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</si>
  <si>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</si>
  <si>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</si>
  <si>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</si>
  <si>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</si>
  <si>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</si>
  <si>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</si>
  <si>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</si>
  <si>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</si>
  <si>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</si>
  <si>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</si>
  <si>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</si>
  <si>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</si>
  <si>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</si>
  <si>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</si>
  <si>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</si>
  <si>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</si>
  <si>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</si>
  <si>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</si>
  <si>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</si>
  <si>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</si>
  <si>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</si>
  <si>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</si>
  <si>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</si>
  <si>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</si>
  <si>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</si>
  <si>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</si>
  <si>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</si>
  <si>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</si>
  <si>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</si>
  <si>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</si>
  <si>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</si>
  <si>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</si>
  <si>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</si>
  <si>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</si>
  <si>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</si>
  <si>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</si>
  <si>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</si>
  <si>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</si>
  <si>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</si>
  <si>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</si>
  <si>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</si>
  <si>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</si>
  <si>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</si>
  <si>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</si>
  <si>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</si>
  <si>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</si>
  <si>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</si>
  <si>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</si>
  <si>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</si>
  <si>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</si>
  <si>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</si>
  <si>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</si>
  <si>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</si>
  <si>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</si>
  <si>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</si>
  <si>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</si>
  <si>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</si>
  <si>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</si>
  <si>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</si>
  <si>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</si>
  <si>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</si>
  <si>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</si>
  <si>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</si>
  <si>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</si>
  <si>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</si>
  <si>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</si>
  <si>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</si>
  <si>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</si>
  <si>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</si>
  <si>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</si>
  <si>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</si>
  <si>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</si>
  <si>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</si>
  <si>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</si>
  <si>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</si>
  <si>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</si>
  <si>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</si>
  <si>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</si>
  <si>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</si>
  <si>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</si>
  <si>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</si>
  <si>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</si>
  <si>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</si>
  <si>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</si>
  <si>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</si>
  <si>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</si>
  <si>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</si>
  <si>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</si>
  <si>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</si>
  <si>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</si>
  <si>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</si>
  <si>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</si>
  <si>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</si>
  <si>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</si>
  <si>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</si>
  <si>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</si>
  <si>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</si>
  <si>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</si>
  <si>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</si>
  <si>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</si>
  <si>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</si>
  <si>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</si>
  <si>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</si>
  <si>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</si>
  <si>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</si>
  <si>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</si>
  <si>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</si>
  <si>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</si>
  <si>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</si>
  <si>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</si>
  <si>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</si>
  <si>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</si>
  <si>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</si>
  <si>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</si>
  <si>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</si>
  <si>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</si>
  <si>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</si>
  <si>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</si>
  <si>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</si>
  <si>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</si>
  <si>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</si>
  <si>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</si>
  <si>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</si>
  <si>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</si>
  <si>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</si>
  <si>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</si>
  <si>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</si>
  <si>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</si>
  <si>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</si>
  <si>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</si>
  <si>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</si>
  <si>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</si>
  <si>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</si>
  <si>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</si>
  <si>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</si>
  <si>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</si>
  <si>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</si>
  <si>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</si>
  <si>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</si>
  <si>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</si>
  <si>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</si>
  <si>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</si>
  <si>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</si>
  <si>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</si>
  <si>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</si>
  <si>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</si>
  <si>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</si>
  <si>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</si>
  <si>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</si>
  <si>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</si>
  <si>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</si>
  <si>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</si>
  <si>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</si>
  <si>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</si>
  <si>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</si>
  <si>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</si>
  <si>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</si>
  <si>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</si>
  <si>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</si>
  <si>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</si>
  <si>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</si>
  <si>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</si>
  <si>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</si>
  <si>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</si>
  <si>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</si>
  <si>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</si>
  <si>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</si>
  <si>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</si>
  <si>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</si>
  <si>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</si>
  <si>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</si>
  <si>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</si>
  <si>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</si>
  <si>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</si>
  <si>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</si>
  <si>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</si>
  <si>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</si>
  <si>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</si>
  <si>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</si>
  <si>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</si>
  <si>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</si>
  <si>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</si>
  <si>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</si>
  <si>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</si>
  <si>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</si>
  <si>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</si>
  <si>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</si>
  <si>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</si>
  <si>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</si>
  <si>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</si>
  <si>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</si>
  <si>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</si>
  <si>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</si>
  <si>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</si>
  <si>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</si>
  <si>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</si>
  <si>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</si>
  <si>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</si>
  <si>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</si>
  <si>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</si>
  <si>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</si>
  <si>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</si>
  <si>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</si>
  <si>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</si>
  <si>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</si>
  <si>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</si>
  <si>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</si>
  <si>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</si>
  <si>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</si>
  <si>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</si>
  <si>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</si>
  <si>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</si>
  <si>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</si>
  <si>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</si>
  <si>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</si>
  <si>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</si>
  <si>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</si>
  <si>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</si>
  <si>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</si>
  <si>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</si>
  <si>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</si>
  <si>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</si>
  <si>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</si>
  <si>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</si>
  <si>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</si>
  <si>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</si>
  <si>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</si>
  <si>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</si>
  <si>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</si>
  <si>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</si>
  <si>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</si>
  <si>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</si>
  <si>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</si>
  <si>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</si>
  <si>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</si>
  <si>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</si>
  <si>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</si>
  <si>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</si>
  <si>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</si>
  <si>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</si>
  <si>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</si>
  <si>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</si>
  <si>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</si>
  <si>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</si>
  <si>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</si>
  <si>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</si>
  <si>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</si>
  <si>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</si>
  <si>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</si>
  <si>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</si>
  <si>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</si>
  <si>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</si>
  <si>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</si>
  <si>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</si>
  <si>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</si>
  <si>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</si>
  <si>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</si>
  <si>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</si>
  <si>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</si>
  <si>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</si>
  <si>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</si>
  <si>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</si>
  <si>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</si>
  <si>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</si>
  <si>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</si>
  <si>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</si>
  <si>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</si>
  <si>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</si>
  <si>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</si>
  <si>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</si>
  <si>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</si>
  <si>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</si>
  <si>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</si>
  <si>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</si>
  <si>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</si>
  <si>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</si>
  <si>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</si>
  <si>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</si>
  <si>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</si>
  <si>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</si>
  <si>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</si>
  <si>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</si>
  <si>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</si>
  <si>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</si>
  <si>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</si>
  <si>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</si>
  <si>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</si>
  <si>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</si>
  <si>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</si>
  <si>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</si>
  <si>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</si>
  <si>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</si>
  <si>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</si>
  <si>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</si>
  <si>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</si>
  <si>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</si>
  <si>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</si>
  <si>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</si>
  <si>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</si>
  <si>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</si>
  <si>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</si>
  <si>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</si>
  <si>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</si>
  <si>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</si>
  <si>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</si>
  <si>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</si>
  <si>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</si>
  <si>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</si>
  <si>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</si>
  <si>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</si>
  <si>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</si>
  <si>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</si>
  <si>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</si>
  <si>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</si>
  <si>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</si>
  <si>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</si>
  <si>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</si>
  <si>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</si>
  <si>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</si>
  <si>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</si>
  <si>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</si>
  <si>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</si>
  <si>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</si>
  <si>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</si>
  <si>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</si>
  <si>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</si>
  <si>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</si>
  <si>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</si>
  <si>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</si>
  <si>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</si>
  <si>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</si>
  <si>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</si>
  <si>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</si>
  <si>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</si>
  <si>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</si>
  <si>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</si>
  <si>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</si>
  <si>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</si>
  <si>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</si>
  <si>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</si>
  <si>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</si>
  <si>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</si>
  <si>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</si>
  <si>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</si>
  <si>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</si>
  <si>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</si>
  <si>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</si>
  <si>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</si>
  <si>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</si>
  <si>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</si>
  <si>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</si>
  <si>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</si>
  <si>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</si>
  <si>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</si>
  <si>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</si>
  <si>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</si>
  <si>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</si>
  <si>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</si>
  <si>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</si>
  <si>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</si>
  <si>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</si>
  <si>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</si>
  <si>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</si>
  <si>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</si>
  <si>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</si>
  <si>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</si>
  <si>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</si>
  <si>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</si>
  <si>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</si>
  <si>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</si>
  <si>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</si>
  <si>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</si>
  <si>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</si>
  <si>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</si>
  <si>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</si>
  <si>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</si>
  <si>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</si>
  <si>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</si>
  <si>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</si>
  <si>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</si>
  <si>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</si>
  <si>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</si>
  <si>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</si>
  <si>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</si>
  <si>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</si>
  <si>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</si>
  <si>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</si>
  <si>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</si>
  <si>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</si>
  <si>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</si>
  <si>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</si>
  <si>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</si>
  <si>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</si>
  <si>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</si>
  <si>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</si>
  <si>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</si>
  <si>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</si>
  <si>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</si>
  <si>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</si>
  <si>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</si>
  <si>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</si>
  <si>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</si>
  <si>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</si>
  <si>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</si>
  <si>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</si>
  <si>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</si>
  <si>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</si>
  <si>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</si>
  <si>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</si>
  <si>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</si>
  <si>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</si>
  <si>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</si>
  <si>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</si>
  <si>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</si>
  <si>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</si>
  <si>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</si>
  <si>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</si>
  <si>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</si>
  <si>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</si>
  <si>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</si>
  <si>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</si>
  <si>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</si>
  <si>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</si>
  <si>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</si>
  <si>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</si>
  <si>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</si>
  <si>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</si>
  <si>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</si>
  <si>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</si>
  <si>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</si>
  <si>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</si>
  <si>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</si>
  <si>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</si>
  <si>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</si>
  <si>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</si>
  <si>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</si>
  <si>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</si>
  <si>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</si>
  <si>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</si>
  <si>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</si>
  <si>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</si>
  <si>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</si>
  <si>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</si>
  <si>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</si>
  <si>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</si>
  <si>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</si>
  <si>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</si>
  <si>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</si>
  <si>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</si>
  <si>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</si>
  <si>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</si>
  <si>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</si>
  <si>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</si>
  <si>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</si>
  <si>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</si>
  <si>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</si>
  <si>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</si>
  <si>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</si>
  <si>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</si>
  <si>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</si>
  <si>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</si>
  <si>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</si>
  <si>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</si>
  <si>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</si>
  <si>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</si>
  <si>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</si>
  <si>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</si>
  <si>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</si>
  <si>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</si>
  <si>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</si>
  <si>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</si>
  <si>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</si>
  <si>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</si>
  <si>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</si>
  <si>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</si>
  <si>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</si>
  <si>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</si>
  <si>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</si>
  <si>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</si>
  <si>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</si>
  <si>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</si>
  <si>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</si>
  <si>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</si>
  <si>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</si>
  <si>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</si>
  <si>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</si>
  <si>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</si>
  <si>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</si>
  <si>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</si>
  <si>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</si>
  <si>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</si>
  <si>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</si>
  <si>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</si>
  <si>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</si>
  <si>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</si>
  <si>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</si>
  <si>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</si>
  <si>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</si>
  <si>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</si>
  <si>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</si>
  <si>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</si>
  <si>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</si>
  <si>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</si>
  <si>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</si>
  <si>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</si>
  <si>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</si>
  <si>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</si>
  <si>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</si>
  <si>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</si>
  <si>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</si>
  <si>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</si>
  <si>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</si>
  <si>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</si>
  <si>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</si>
  <si>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</si>
  <si>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</si>
  <si>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</si>
  <si>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</si>
  <si>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</si>
  <si>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</si>
  <si>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</si>
  <si>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</si>
  <si>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</si>
  <si>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</si>
  <si>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</si>
  <si>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</si>
  <si>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</si>
  <si>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</si>
  <si>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</si>
  <si>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</si>
  <si>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</si>
  <si>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</si>
  <si>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</si>
  <si>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</si>
  <si>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</si>
  <si>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</si>
  <si>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</si>
  <si>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</si>
  <si>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</si>
  <si>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</si>
  <si>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</si>
  <si>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</si>
  <si>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</si>
  <si>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</si>
  <si>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</si>
  <si>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</si>
  <si>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</si>
  <si>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</si>
  <si>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</si>
  <si>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</si>
  <si>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</si>
  <si>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</si>
  <si>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</si>
  <si>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</si>
  <si>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</si>
  <si>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</si>
  <si>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</si>
  <si>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</si>
  <si>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</si>
  <si>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</si>
  <si>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</si>
  <si>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</si>
  <si>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</si>
  <si>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</si>
  <si>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</si>
  <si>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</si>
  <si>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</si>
  <si>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</si>
  <si>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</si>
  <si>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</si>
  <si>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</si>
  <si>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</si>
  <si>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</si>
  <si>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</si>
  <si>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</si>
  <si>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</si>
  <si>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</si>
  <si>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</si>
  <si>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</si>
  <si>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</si>
  <si>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</si>
  <si>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</si>
  <si>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</si>
  <si>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</si>
  <si>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</si>
  <si>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</si>
  <si>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</si>
  <si>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</si>
  <si>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</si>
  <si>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</si>
  <si>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</si>
  <si>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</si>
  <si>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</si>
  <si>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</si>
  <si>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</si>
  <si>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</si>
  <si>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</si>
  <si>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</si>
  <si>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</si>
  <si>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</si>
  <si>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</si>
  <si>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</si>
  <si>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</si>
  <si>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</si>
  <si>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</si>
  <si>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</si>
  <si>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</si>
  <si>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</si>
  <si>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</si>
  <si>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</si>
  <si>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</si>
  <si>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</si>
  <si>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</si>
  <si>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</si>
  <si>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</si>
  <si>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</si>
  <si>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</si>
  <si>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</si>
  <si>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</si>
  <si>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</si>
  <si>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</si>
  <si>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</si>
  <si>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</si>
  <si>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</si>
  <si>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</si>
  <si>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</si>
  <si>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</si>
  <si>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</si>
  <si>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</si>
  <si>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</si>
  <si>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</si>
  <si>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</si>
  <si>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</si>
  <si>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</si>
  <si>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</si>
  <si>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</si>
  <si>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</si>
  <si>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</si>
  <si>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</si>
  <si>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</si>
  <si>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</si>
  <si>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</si>
  <si>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</si>
  <si>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</si>
  <si>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</si>
  <si>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</si>
  <si>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</si>
  <si>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</si>
  <si>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</si>
  <si>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</si>
  <si>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</si>
  <si>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</si>
  <si>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</si>
  <si>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</si>
  <si>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</si>
  <si>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</si>
  <si>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</si>
  <si>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</si>
  <si>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</si>
  <si>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</si>
  <si>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</si>
  <si>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</si>
  <si>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</si>
  <si>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</si>
  <si>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</si>
  <si>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</si>
  <si>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</si>
  <si>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</si>
  <si>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</si>
  <si>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</si>
  <si>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</si>
  <si>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</si>
  <si>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</si>
  <si>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</si>
  <si>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</si>
  <si>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</si>
  <si>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</si>
  <si>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</si>
  <si>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</si>
  <si>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</si>
  <si>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</si>
  <si>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</si>
  <si>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</si>
  <si>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</si>
  <si>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</si>
  <si>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</si>
  <si>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</si>
  <si>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</si>
  <si>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</si>
  <si>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</si>
  <si>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</si>
  <si>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</si>
  <si>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</si>
  <si>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</si>
  <si>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</si>
  <si>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</si>
  <si>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</si>
  <si>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</si>
  <si>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</si>
  <si>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</si>
  <si>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</si>
  <si>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</si>
  <si>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</si>
  <si>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</si>
  <si>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</si>
  <si>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</si>
  <si>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</si>
  <si>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</si>
  <si>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</si>
  <si>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</si>
  <si>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</si>
  <si>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</si>
  <si>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</si>
  <si>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</si>
  <si>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</si>
  <si>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</si>
  <si>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</si>
  <si>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</si>
  <si>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</si>
  <si>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</si>
  <si>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</si>
  <si>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</si>
  <si>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</si>
  <si>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</si>
  <si>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</si>
  <si>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</si>
  <si>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</si>
  <si>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</si>
  <si>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</si>
  <si>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</si>
  <si>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</si>
  <si>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</si>
  <si>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</si>
  <si>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</si>
  <si>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</si>
  <si>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</si>
  <si>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</si>
  <si>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</si>
  <si>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</si>
  <si>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</si>
  <si>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</si>
  <si>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</si>
  <si>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</si>
  <si>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</si>
  <si>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</si>
  <si>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</si>
  <si>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</si>
  <si>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</si>
  <si>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</si>
  <si>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</si>
  <si>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</si>
  <si>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</si>
  <si>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</si>
  <si>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</si>
  <si>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</si>
  <si>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</si>
  <si>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</si>
  <si>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</si>
  <si>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</si>
  <si>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</si>
  <si>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</si>
  <si>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</si>
  <si>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</si>
  <si>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</si>
  <si>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</si>
  <si>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</si>
  <si>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</si>
  <si>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</si>
  <si>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</si>
  <si>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</si>
  <si>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</si>
  <si>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</si>
  <si>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</si>
  <si>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</si>
  <si>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</si>
  <si>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</si>
  <si>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</si>
  <si>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</si>
  <si>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</si>
  <si>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</si>
  <si>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</si>
  <si>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</si>
  <si>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</si>
  <si>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</si>
  <si>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</si>
  <si>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</si>
  <si>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</si>
  <si>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</si>
  <si>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</si>
  <si>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</si>
  <si>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</si>
  <si>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</si>
  <si>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</si>
  <si>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</si>
  <si>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</si>
  <si>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</si>
  <si>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</si>
  <si>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</si>
  <si>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</si>
  <si>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</si>
  <si>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</si>
  <si>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</si>
  <si>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</si>
  <si>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</si>
  <si>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</si>
  <si>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</si>
  <si>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</si>
  <si>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</si>
  <si>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</si>
  <si>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</si>
  <si>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</si>
  <si>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</si>
  <si>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</si>
  <si>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</si>
  <si>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</si>
  <si>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</si>
  <si>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</si>
  <si>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</si>
  <si>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</si>
  <si>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</si>
  <si>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</si>
  <si>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</si>
  <si>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</si>
  <si>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</si>
  <si>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</si>
  <si>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</si>
  <si>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</si>
  <si>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</si>
  <si>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</si>
  <si>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</si>
  <si>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</si>
  <si>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</si>
  <si>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</si>
  <si>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</si>
  <si>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</si>
  <si>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</si>
  <si>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</si>
  <si>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</si>
  <si>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</si>
  <si>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</si>
  <si>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</si>
  <si>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</si>
  <si>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</si>
  <si>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</si>
  <si>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</si>
  <si>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</si>
  <si>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</si>
  <si>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</si>
  <si>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</si>
  <si>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</si>
  <si>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</si>
  <si>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</si>
  <si>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</si>
  <si>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</si>
  <si>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</si>
  <si>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</si>
  <si>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</si>
  <si>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</si>
  <si>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</si>
  <si>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</si>
  <si>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</si>
  <si>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</si>
  <si>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</si>
  <si>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</si>
  <si>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</si>
  <si>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</si>
  <si>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</si>
  <si>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</si>
  <si>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</si>
  <si>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</si>
  <si>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</si>
  <si>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</si>
  <si>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</si>
  <si>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</si>
  <si>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</si>
  <si>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</si>
  <si>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</si>
  <si>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</si>
  <si>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</si>
  <si>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</si>
  <si>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</si>
  <si>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</si>
  <si>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</si>
  <si>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</si>
  <si>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</si>
  <si>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</si>
  <si>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</si>
  <si>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</si>
  <si>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</si>
  <si>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</si>
  <si>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</si>
  <si>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</si>
  <si>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</si>
  <si>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</si>
  <si>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</si>
  <si>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</si>
  <si>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</si>
  <si>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</si>
  <si>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</si>
  <si>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</si>
  <si>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</si>
  <si>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</si>
  <si>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</si>
  <si>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</si>
  <si>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</si>
  <si>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</si>
  <si>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</si>
  <si>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</si>
  <si>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</si>
  <si>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</si>
  <si>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</si>
  <si>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</si>
  <si>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</si>
  <si>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</si>
  <si>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</si>
  <si>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</si>
  <si>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</si>
  <si>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</si>
  <si>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</si>
  <si>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</si>
  <si>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</si>
  <si>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</si>
  <si>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</si>
  <si>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</si>
  <si>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</si>
  <si>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</si>
  <si>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</si>
  <si>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</si>
  <si>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</si>
  <si>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</si>
  <si>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</si>
  <si>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</si>
  <si>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</si>
  <si>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</si>
  <si>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</si>
  <si>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</si>
  <si>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</si>
  <si>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</si>
  <si>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</si>
  <si>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</si>
  <si>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</si>
  <si>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</si>
  <si>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</si>
  <si>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</si>
  <si>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</si>
  <si>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</si>
  <si>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</si>
  <si>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</si>
  <si>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</si>
  <si>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</si>
  <si>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</si>
  <si>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</si>
  <si>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</si>
  <si>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</si>
  <si>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</si>
  <si>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</si>
  <si>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</si>
  <si>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</si>
  <si>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</si>
  <si>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</si>
  <si>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</si>
  <si>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</si>
  <si>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</si>
  <si>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</si>
  <si>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</si>
  <si>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</si>
  <si>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</si>
  <si>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</si>
  <si>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</si>
  <si>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</si>
  <si>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</si>
  <si>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</si>
  <si>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</si>
  <si>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</si>
  <si>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</si>
  <si>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</si>
  <si>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</si>
  <si>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</si>
  <si>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</si>
  <si>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</si>
  <si>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</si>
  <si>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</si>
  <si>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</si>
  <si>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</si>
  <si>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</si>
  <si>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</si>
  <si>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</si>
  <si>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</si>
  <si>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</si>
  <si>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</si>
  <si>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</si>
  <si>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</si>
  <si>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</si>
  <si>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</si>
  <si>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</si>
  <si>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</si>
  <si>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</si>
  <si>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</si>
  <si>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</si>
  <si>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</si>
  <si>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</si>
  <si>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</si>
  <si>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</si>
  <si>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</si>
  <si>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</si>
  <si>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</si>
  <si>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</si>
  <si>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</si>
  <si>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</si>
  <si>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</si>
  <si>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</si>
  <si>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</si>
  <si>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</si>
  <si>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</si>
  <si>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</si>
  <si>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</si>
  <si>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</si>
  <si>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</si>
  <si>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</si>
  <si>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</si>
  <si>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</si>
  <si>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</si>
  <si>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</si>
  <si>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</si>
  <si>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</si>
  <si>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</si>
  <si>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</si>
  <si>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</si>
  <si>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</si>
  <si>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</si>
  <si>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</si>
  <si>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</si>
  <si>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</si>
  <si>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</si>
  <si>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</si>
  <si>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</si>
  <si>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</si>
  <si>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</si>
  <si>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</si>
  <si>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</si>
  <si>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</si>
  <si>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</si>
  <si>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</si>
  <si>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</si>
  <si>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</si>
  <si>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</si>
  <si>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</si>
  <si>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</si>
  <si>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</si>
  <si>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</si>
  <si>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</si>
  <si>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</si>
  <si>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</si>
  <si>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</si>
  <si>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</si>
  <si>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</si>
  <si>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</si>
  <si>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</si>
  <si>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</si>
  <si>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</si>
  <si>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</si>
  <si>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</si>
  <si>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</si>
  <si>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</si>
  <si>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</si>
  <si>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</si>
  <si>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</si>
  <si>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</si>
  <si>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</si>
  <si>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</si>
  <si>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</si>
  <si>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</si>
  <si>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</si>
  <si>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</si>
  <si>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</si>
  <si>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</si>
  <si>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</si>
  <si>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</si>
  <si>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</si>
  <si>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</si>
  <si>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</si>
  <si>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</si>
  <si>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</si>
  <si>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</si>
  <si>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</si>
  <si>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</si>
  <si>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</si>
  <si>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</si>
  <si>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</si>
  <si>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</si>
  <si>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</si>
  <si>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</si>
  <si>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</si>
  <si>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</si>
  <si>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</si>
  <si>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</si>
  <si>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</si>
  <si>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</si>
  <si>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</si>
  <si>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</si>
  <si>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</si>
  <si>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</si>
  <si>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</si>
  <si>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</si>
  <si>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</si>
  <si>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</si>
  <si>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</si>
  <si>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</si>
  <si>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</si>
  <si>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</si>
  <si>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</si>
  <si>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</si>
  <si>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</si>
  <si>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</si>
  <si>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</si>
  <si>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</si>
  <si>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</si>
  <si>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</si>
  <si>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</si>
  <si>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</si>
  <si>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</si>
  <si>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</si>
  <si>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</si>
  <si>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</si>
  <si>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</si>
  <si>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</si>
  <si>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</si>
  <si>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</si>
  <si>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</si>
  <si>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</si>
  <si>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</si>
  <si>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</si>
  <si>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</si>
  <si>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</si>
  <si>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</si>
  <si>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</si>
  <si>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</si>
  <si>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</si>
  <si>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</si>
  <si>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</si>
  <si>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</si>
  <si>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</si>
  <si>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</si>
  <si>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</si>
  <si>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</si>
  <si>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</si>
  <si>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</si>
  <si>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</si>
  <si>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</si>
  <si>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</si>
  <si>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</si>
  <si>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</si>
  <si>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</si>
  <si>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</si>
  <si>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</si>
  <si>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</si>
  <si>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</si>
  <si>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</si>
  <si>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</si>
  <si>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</si>
  <si>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</si>
  <si>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</si>
  <si>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</si>
  <si>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</si>
  <si>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</si>
  <si>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</si>
  <si>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</si>
  <si>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</si>
  <si>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</si>
  <si>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</si>
  <si>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</si>
  <si>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</si>
  <si>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</si>
  <si>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</si>
  <si>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</si>
  <si>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</si>
  <si>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</si>
  <si>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</si>
  <si>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</si>
  <si>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</si>
  <si>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</si>
  <si>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</si>
  <si>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</si>
  <si>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</si>
  <si>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</si>
  <si>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</si>
  <si>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</si>
  <si>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</si>
  <si>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</si>
  <si>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</si>
  <si>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</si>
  <si>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</si>
  <si>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</si>
  <si>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</si>
  <si>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</si>
  <si>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</si>
  <si>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</si>
  <si>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</si>
  <si>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</si>
  <si>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</si>
  <si>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</si>
  <si>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</si>
  <si>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</si>
  <si>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</si>
  <si>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</si>
  <si>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</si>
  <si>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</si>
  <si>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</si>
  <si>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</si>
  <si>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</si>
  <si>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</si>
  <si>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</si>
  <si>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</si>
  <si>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</si>
  <si>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</si>
  <si>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</si>
  <si>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</si>
  <si>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</si>
  <si>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</si>
  <si>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</si>
  <si>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</si>
  <si>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</si>
  <si>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</si>
  <si>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</si>
  <si>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</si>
  <si>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</si>
  <si>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</si>
  <si>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</si>
  <si>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</si>
  <si>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</si>
  <si>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</si>
  <si>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</si>
  <si>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</si>
  <si>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</si>
  <si>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</si>
  <si>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</si>
  <si>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</si>
  <si>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</si>
  <si>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</si>
  <si>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</si>
  <si>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</si>
  <si>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</si>
  <si>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</si>
  <si>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</si>
  <si>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</si>
  <si>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</si>
  <si>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</si>
  <si>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</si>
  <si>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</si>
  <si>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</si>
  <si>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</si>
  <si>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</si>
  <si>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</si>
  <si>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</si>
  <si>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</si>
  <si>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</si>
  <si>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</si>
  <si>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</si>
  <si>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</si>
  <si>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</si>
  <si>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</si>
  <si>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</si>
  <si>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</si>
  <si>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</si>
  <si>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</si>
  <si>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</si>
  <si>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</si>
  <si>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</si>
  <si>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</si>
  <si>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</si>
  <si>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</si>
  <si>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</si>
  <si>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</si>
  <si>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</si>
  <si>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</si>
  <si>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</si>
  <si>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</si>
  <si>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</si>
  <si>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</si>
  <si>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</si>
  <si>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</si>
  <si>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</si>
  <si>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</si>
  <si>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</si>
  <si>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</si>
  <si>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</si>
  <si>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</si>
  <si>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</si>
  <si>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</si>
  <si>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</si>
  <si>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</si>
  <si>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</si>
  <si>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</si>
  <si>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</si>
  <si>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</si>
  <si>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</si>
  <si>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</si>
  <si>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</si>
  <si>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</si>
  <si>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</si>
  <si>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</si>
  <si>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</si>
  <si>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</si>
  <si>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</si>
  <si>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</si>
  <si>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</si>
  <si>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</si>
  <si>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</si>
  <si>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</si>
  <si>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</si>
  <si>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</si>
  <si>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</si>
  <si>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</si>
  <si>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</si>
  <si>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</si>
  <si>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</si>
  <si>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</si>
  <si>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</si>
  <si>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</si>
  <si>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</si>
  <si>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</si>
  <si>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</si>
  <si>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</si>
  <si>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</si>
  <si>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</si>
  <si>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</si>
  <si>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</si>
  <si>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</si>
  <si>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</si>
  <si>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</si>
  <si>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</si>
  <si>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</si>
  <si>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</si>
  <si>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</si>
  <si>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</si>
  <si>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</si>
  <si>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</si>
  <si>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</si>
  <si>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</si>
  <si>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</si>
  <si>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</si>
  <si>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</si>
  <si>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</si>
  <si>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</si>
  <si>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</si>
  <si>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</si>
  <si>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</si>
  <si>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</si>
  <si>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</si>
  <si>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</si>
  <si>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</si>
  <si>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</si>
  <si>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</si>
  <si>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</si>
  <si>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</si>
  <si>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</si>
  <si>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</si>
  <si>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</si>
  <si>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</si>
  <si>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</si>
  <si>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</si>
  <si>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</si>
  <si>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</si>
  <si>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</si>
  <si>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</si>
  <si>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</si>
  <si>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</si>
  <si>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</si>
  <si>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</si>
  <si>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</si>
  <si>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</si>
  <si>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</si>
  <si>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</si>
  <si>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</si>
  <si>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</si>
  <si>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</si>
  <si>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</si>
  <si>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</si>
  <si>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</si>
  <si>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</si>
  <si>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</si>
  <si>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</si>
  <si>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</si>
  <si>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</si>
  <si>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</si>
  <si>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</si>
  <si>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</si>
  <si>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</si>
  <si>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</si>
  <si>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</si>
  <si>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</si>
  <si>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</si>
  <si>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</si>
  <si>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</si>
  <si>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</si>
  <si>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</si>
  <si>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</si>
  <si>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</si>
  <si>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</si>
  <si>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</si>
  <si>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</si>
  <si>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</si>
  <si>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</si>
  <si>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</si>
  <si>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</si>
  <si>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</si>
  <si>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</si>
  <si>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</si>
  <si>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</si>
  <si>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</si>
  <si>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</si>
  <si>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</si>
  <si>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</si>
  <si>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</si>
  <si>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</si>
  <si>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</si>
  <si>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</si>
  <si>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</si>
  <si>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</si>
  <si>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</si>
  <si>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</si>
  <si>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</si>
  <si>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</si>
  <si>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</si>
  <si>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</si>
  <si>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</si>
  <si>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</si>
  <si>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</si>
  <si>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</si>
  <si>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</si>
  <si>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</si>
  <si>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</si>
  <si>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</si>
  <si>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</si>
  <si>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</si>
  <si>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</si>
  <si>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</si>
  <si>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</si>
  <si>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</si>
  <si>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</si>
  <si>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</si>
  <si>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</si>
  <si>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</si>
  <si>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</si>
  <si>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</si>
  <si>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</si>
  <si>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</si>
  <si>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</si>
  <si>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</si>
  <si>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</si>
  <si>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</si>
  <si>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</si>
  <si>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</si>
  <si>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</si>
  <si>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</si>
  <si>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</si>
  <si>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</si>
  <si>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</si>
  <si>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</si>
  <si>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</si>
  <si>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</si>
  <si>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</si>
  <si>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</si>
  <si>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</si>
  <si>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</si>
  <si>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</si>
  <si>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</si>
  <si>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</si>
  <si>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</si>
  <si>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</si>
  <si>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</si>
  <si>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</si>
  <si>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</si>
  <si>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</si>
  <si>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</si>
  <si>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</si>
  <si>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</si>
  <si>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</si>
  <si>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</si>
  <si>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</si>
  <si>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</si>
  <si>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</si>
  <si>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</si>
  <si>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</si>
  <si>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</si>
  <si>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</si>
  <si>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</si>
  <si>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</si>
  <si>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</si>
  <si>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</si>
  <si>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</si>
  <si>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</si>
  <si>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</si>
  <si>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</si>
  <si>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</si>
  <si>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</si>
  <si>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</si>
  <si>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</si>
  <si>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</si>
  <si>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</si>
  <si>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</si>
  <si>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</si>
  <si>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</si>
  <si>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</si>
  <si>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</si>
  <si>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</si>
  <si>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</si>
  <si>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</si>
  <si>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</si>
  <si>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</si>
  <si>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</si>
  <si>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</si>
  <si>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</si>
  <si>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</si>
  <si>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</si>
  <si>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</si>
  <si>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</si>
  <si>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</si>
  <si>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</si>
  <si>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</si>
  <si>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</si>
  <si>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</si>
  <si>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</si>
  <si>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</si>
  <si>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</si>
  <si>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</si>
  <si>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</si>
  <si>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</si>
  <si>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</si>
  <si>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</si>
  <si>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</si>
  <si>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</si>
  <si>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</si>
  <si>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</si>
  <si>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</si>
  <si>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</si>
  <si>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</si>
  <si>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</si>
  <si>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</si>
  <si>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</si>
  <si>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</si>
  <si>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</si>
  <si>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</si>
  <si>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</si>
  <si>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</si>
  <si>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</si>
  <si>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</si>
  <si>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</si>
  <si>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</si>
  <si>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</si>
  <si>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</si>
  <si>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</si>
  <si>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</si>
  <si>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</si>
  <si>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</si>
  <si>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</si>
  <si>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</si>
  <si>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</si>
  <si>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</si>
  <si>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</si>
  <si>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</si>
  <si>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</si>
  <si>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</si>
  <si>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</si>
  <si>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</si>
  <si>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</si>
  <si>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</si>
  <si>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</si>
  <si>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</si>
  <si>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</si>
  <si>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</si>
  <si>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</si>
  <si>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</si>
  <si>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</si>
  <si>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</si>
  <si>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</si>
  <si>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</si>
  <si>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</si>
  <si>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</si>
  <si>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</si>
  <si>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</si>
  <si>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</si>
  <si>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</si>
  <si>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</si>
  <si>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</si>
  <si>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</si>
  <si>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</si>
  <si>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</si>
  <si>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</si>
  <si>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</si>
  <si>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</si>
  <si>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</si>
  <si>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</si>
  <si>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</si>
  <si>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</si>
  <si>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</si>
  <si>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</si>
  <si>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</si>
  <si>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</si>
  <si>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</si>
  <si>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</si>
  <si>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</si>
  <si>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</si>
  <si>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</si>
  <si>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</si>
  <si>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</si>
  <si>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</si>
  <si>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</si>
  <si>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</si>
  <si>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</si>
  <si>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</si>
  <si>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</si>
  <si>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</si>
  <si>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</si>
  <si>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</si>
  <si>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</si>
  <si>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</si>
  <si>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</si>
  <si>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</si>
  <si>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</si>
  <si>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</si>
  <si>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</si>
  <si>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</si>
  <si>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</si>
  <si>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</si>
  <si>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</si>
  <si>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</si>
  <si>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</si>
  <si>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</si>
  <si>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</si>
  <si>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</si>
  <si>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</si>
  <si>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</si>
  <si>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</si>
  <si>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</si>
  <si>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</si>
  <si>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</si>
  <si>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</si>
  <si>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</si>
  <si>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</si>
  <si>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</si>
  <si>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</si>
  <si>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</si>
  <si>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</si>
  <si>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</si>
  <si>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</si>
  <si>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</si>
  <si>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</si>
  <si>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</si>
  <si>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</si>
  <si>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</si>
  <si>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</si>
  <si>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</si>
  <si>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</si>
  <si>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</si>
  <si>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</si>
  <si>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</si>
  <si>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</si>
  <si>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</si>
  <si>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</si>
  <si>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</si>
  <si>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</si>
  <si>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</si>
  <si>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</si>
  <si>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</si>
  <si>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</si>
  <si>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</si>
  <si>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</si>
  <si>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</si>
  <si>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</si>
  <si>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</si>
  <si>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</si>
  <si>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</si>
  <si>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</si>
  <si>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</si>
  <si>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</si>
  <si>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</si>
  <si>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</si>
  <si>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</si>
  <si>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</si>
  <si>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</si>
  <si>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</si>
  <si>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</si>
  <si>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</si>
  <si>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</si>
  <si>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</si>
  <si>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</si>
  <si>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</si>
  <si>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</si>
  <si>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</si>
  <si>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</si>
  <si>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</si>
  <si>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</si>
  <si>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</si>
  <si>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</si>
  <si>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</si>
  <si>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</si>
  <si>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</si>
  <si>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</si>
  <si>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</si>
  <si>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</si>
  <si>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</si>
  <si>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</si>
  <si>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</si>
  <si>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</si>
  <si>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</si>
  <si>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</si>
  <si>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</si>
  <si>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</si>
  <si>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</si>
  <si>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</si>
  <si>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</si>
  <si>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</si>
  <si>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</si>
  <si>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</si>
  <si>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</si>
  <si>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</si>
  <si>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</si>
  <si>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</si>
  <si>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</si>
  <si>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</si>
  <si>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</si>
  <si>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</si>
  <si>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</si>
  <si>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</si>
  <si>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</si>
  <si>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</si>
  <si>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</si>
  <si>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</si>
  <si>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</si>
  <si>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</si>
  <si>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</si>
  <si>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</si>
  <si>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</si>
  <si>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</si>
  <si>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</si>
  <si>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</si>
  <si>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</si>
  <si>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</si>
  <si>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</si>
  <si>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</si>
  <si>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</si>
  <si>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</si>
  <si>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</si>
  <si>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</si>
  <si>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</si>
  <si>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</si>
  <si>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</si>
  <si>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</si>
  <si>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</si>
  <si>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</si>
  <si>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</si>
  <si>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</si>
  <si>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</si>
  <si>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</si>
  <si>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</si>
  <si>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</si>
  <si>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</si>
  <si>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</si>
  <si>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</si>
  <si>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</si>
  <si>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</si>
  <si>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</si>
  <si>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</si>
  <si>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</si>
  <si>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</si>
  <si>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</si>
  <si>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</si>
  <si>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</si>
  <si>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</si>
  <si>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</si>
  <si>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</si>
  <si>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</si>
  <si>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</si>
  <si>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</si>
  <si>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</si>
  <si>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</si>
  <si>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</si>
  <si>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</si>
  <si>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</si>
  <si>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</si>
  <si>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</si>
  <si>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</si>
  <si>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</si>
  <si>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</si>
  <si>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</si>
  <si>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</si>
  <si>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</si>
  <si>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</si>
  <si>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</si>
  <si>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</si>
  <si>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</si>
  <si>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</si>
  <si>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</si>
  <si>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</si>
  <si>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</si>
  <si>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</si>
  <si>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</si>
  <si>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</si>
  <si>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</si>
  <si>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</si>
  <si>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</si>
  <si>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</si>
  <si>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</si>
  <si>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</si>
  <si>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</si>
  <si>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</si>
  <si>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</si>
  <si>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</si>
  <si>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</si>
  <si>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</si>
  <si>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</si>
  <si>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</si>
  <si>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</si>
  <si>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</si>
  <si>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</si>
  <si>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</si>
  <si>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</si>
  <si>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</si>
  <si>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</si>
  <si>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</si>
  <si>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</si>
  <si>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</si>
  <si>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</si>
  <si>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</si>
  <si>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</si>
  <si>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</si>
  <si>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</si>
  <si>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</si>
  <si>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</si>
  <si>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</si>
  <si>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</si>
  <si>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</si>
  <si>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</si>
  <si>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</si>
  <si>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</si>
  <si>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</si>
  <si>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</si>
  <si>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</si>
  <si>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</si>
  <si>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</si>
  <si>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</si>
  <si>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</si>
  <si>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</si>
  <si>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</si>
  <si>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</si>
  <si>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</si>
  <si>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</si>
  <si>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</si>
  <si>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</si>
  <si>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</si>
  <si>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</si>
  <si>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</si>
  <si>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</si>
  <si>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</si>
  <si>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</si>
  <si>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</si>
  <si>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</si>
  <si>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</si>
  <si>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</si>
  <si>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</si>
  <si>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</si>
  <si>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</si>
  <si>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</si>
  <si>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</si>
  <si>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</si>
  <si>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</si>
  <si>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</si>
  <si>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</si>
  <si>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</si>
  <si>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</si>
  <si>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</si>
  <si>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</si>
  <si>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</si>
  <si>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</si>
  <si>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</si>
  <si>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</si>
  <si>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</si>
  <si>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</si>
  <si>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</si>
  <si>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</si>
  <si>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</si>
  <si>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</si>
  <si>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</si>
  <si>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</si>
  <si>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</si>
  <si>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</si>
  <si>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</si>
  <si>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</si>
  <si>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</si>
  <si>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</si>
  <si>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</si>
  <si>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</si>
  <si>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</si>
  <si>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</si>
  <si>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</si>
  <si>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</si>
  <si>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</si>
  <si>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</si>
  <si>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</si>
  <si>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</si>
  <si>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</si>
  <si>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</si>
  <si>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</si>
  <si>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</si>
  <si>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</si>
  <si>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</si>
  <si>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</si>
  <si>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</si>
  <si>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</si>
  <si>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</si>
  <si>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</si>
  <si>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</si>
  <si>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</si>
  <si>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</si>
  <si>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</si>
  <si>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</si>
  <si>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</si>
  <si>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</si>
  <si>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</si>
  <si>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</si>
  <si>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</si>
  <si>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</si>
  <si>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</si>
  <si>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</si>
  <si>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</si>
  <si>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</si>
  <si>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</si>
  <si>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</si>
  <si>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</si>
  <si>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</si>
  <si>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</si>
  <si>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</si>
  <si>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</si>
  <si>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</si>
  <si>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</si>
  <si>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</si>
  <si>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</si>
  <si>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</si>
  <si>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</si>
  <si>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</si>
  <si>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</si>
  <si>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</si>
  <si>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</si>
  <si>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</si>
  <si>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</si>
  <si>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</si>
  <si>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</si>
  <si>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</si>
  <si>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</si>
  <si>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</si>
  <si>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</si>
  <si>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</si>
  <si>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</si>
  <si>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</si>
  <si>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</si>
  <si>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</si>
  <si>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</si>
  <si>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</si>
  <si>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</si>
  <si>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</si>
  <si>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</si>
  <si>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</si>
  <si>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</si>
  <si>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</si>
  <si>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</si>
  <si>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</si>
  <si>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</si>
  <si>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</si>
  <si>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</si>
  <si>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</si>
  <si>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</si>
  <si>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</si>
  <si>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</si>
  <si>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</si>
  <si>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</si>
  <si>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</si>
  <si>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</si>
  <si>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</si>
  <si>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</si>
  <si>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</si>
  <si>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</si>
  <si>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</si>
  <si>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</si>
  <si>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</si>
  <si>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</si>
  <si>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</si>
  <si>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</si>
  <si>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</si>
  <si>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</si>
  <si>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</si>
  <si>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</si>
  <si>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</si>
  <si>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</si>
  <si>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</si>
  <si>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</si>
  <si>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</si>
  <si>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</si>
  <si>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</si>
  <si>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</si>
  <si>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</si>
  <si>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</si>
  <si>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</si>
  <si>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</si>
  <si>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</si>
  <si>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</si>
  <si>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</si>
  <si>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</si>
  <si>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</si>
  <si>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</si>
  <si>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</si>
  <si>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</si>
  <si>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</si>
  <si>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</si>
  <si>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</si>
  <si>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</si>
  <si>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</si>
  <si>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</si>
  <si>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</si>
  <si>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</si>
  <si>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</si>
  <si>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</si>
  <si>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</si>
  <si>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</si>
  <si>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</si>
  <si>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</si>
  <si>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</si>
  <si>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</si>
  <si>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</si>
  <si>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</si>
  <si>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</si>
  <si>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</si>
  <si>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</si>
  <si>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</si>
  <si>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</si>
  <si>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</si>
  <si>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</si>
  <si>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</si>
  <si>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</si>
  <si>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</si>
  <si>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</si>
  <si>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</si>
  <si>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</si>
  <si>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</si>
  <si>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</si>
  <si>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</si>
  <si>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</si>
  <si>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</si>
  <si>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</si>
  <si>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</si>
  <si>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</si>
  <si>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</si>
  <si>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</si>
  <si>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</si>
  <si>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</si>
  <si>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</si>
  <si>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</si>
  <si>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</si>
  <si>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</si>
  <si>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</si>
  <si>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</si>
  <si>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</si>
  <si>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</si>
  <si>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</si>
  <si>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</si>
  <si>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</si>
  <si>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</si>
  <si>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</si>
  <si>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</si>
  <si>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</si>
  <si>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</si>
  <si>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</si>
  <si>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</si>
  <si>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</si>
  <si>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</si>
  <si>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</si>
  <si>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</si>
  <si>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</si>
  <si>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</si>
  <si>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</si>
  <si>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</si>
  <si>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</si>
  <si>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</si>
  <si>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</si>
  <si>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</si>
  <si>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</si>
  <si>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</si>
  <si>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</si>
  <si>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</si>
  <si>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</si>
  <si>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</si>
  <si>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</si>
  <si>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</si>
  <si>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</si>
  <si>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</si>
  <si>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</si>
  <si>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</si>
  <si>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</si>
  <si>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</si>
  <si>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</si>
  <si>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</si>
  <si>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</si>
  <si>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</si>
  <si>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</si>
  <si>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</si>
  <si>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</si>
  <si>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</si>
  <si>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</si>
  <si>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</si>
  <si>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</si>
  <si>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</si>
  <si>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</si>
  <si>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</si>
  <si>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</si>
  <si>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</si>
  <si>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</si>
  <si>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</si>
  <si>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</si>
  <si>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</si>
  <si>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</si>
  <si>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</si>
  <si>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</si>
  <si>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</si>
  <si>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</si>
  <si>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</si>
  <si>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</si>
  <si>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</si>
  <si>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</si>
  <si>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</si>
  <si>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</si>
  <si>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</si>
  <si>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</si>
  <si>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</si>
  <si>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</si>
  <si>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</si>
  <si>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</si>
  <si>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</si>
  <si>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</si>
  <si>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</si>
  <si>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</si>
  <si>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</si>
  <si>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</si>
  <si>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</si>
  <si>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</si>
  <si>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</si>
  <si>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</si>
  <si>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</si>
  <si>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</si>
  <si>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</si>
  <si>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</si>
  <si>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</si>
  <si>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</si>
  <si>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</si>
  <si>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</si>
  <si>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</si>
  <si>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</si>
  <si>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</si>
  <si>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</si>
  <si>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</si>
  <si>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</si>
  <si>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</si>
  <si>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</si>
  <si>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</si>
  <si>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</si>
  <si>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</si>
  <si>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</si>
  <si>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</si>
  <si>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</si>
  <si>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</si>
  <si>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</si>
  <si>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</si>
  <si>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</si>
  <si>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</si>
  <si>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</si>
  <si>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</si>
  <si>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</si>
  <si>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</si>
  <si>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</si>
  <si>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</si>
  <si>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</si>
  <si>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</si>
  <si>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</si>
  <si>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</si>
  <si>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</si>
  <si>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</si>
  <si>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</si>
  <si>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</si>
  <si>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</si>
  <si>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</si>
  <si>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</si>
  <si>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</si>
  <si>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</si>
  <si>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</si>
  <si>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</si>
  <si>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</si>
  <si>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</si>
  <si>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</si>
  <si>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</si>
  <si>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</si>
  <si>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</si>
  <si>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</si>
  <si>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</si>
  <si>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</si>
  <si>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</si>
  <si>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</si>
  <si>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</si>
  <si>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</si>
  <si>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</si>
  <si>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</si>
  <si>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</si>
  <si>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</si>
  <si>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</si>
  <si>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</si>
  <si>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</si>
  <si>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</si>
  <si>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</si>
  <si>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</si>
  <si>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</si>
  <si>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</si>
  <si>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</si>
  <si>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</si>
  <si>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</si>
  <si>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</si>
  <si>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</si>
  <si>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</si>
  <si>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</si>
  <si>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</si>
  <si>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</si>
  <si>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</si>
  <si>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</si>
  <si>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</si>
  <si>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</si>
  <si>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</si>
  <si>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</si>
  <si>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</si>
  <si>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</si>
  <si>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</si>
  <si>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</si>
  <si>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</si>
  <si>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</si>
  <si>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</si>
  <si>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</si>
  <si>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</si>
  <si>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</si>
  <si>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</si>
  <si>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</si>
  <si>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</si>
  <si>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</si>
  <si>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</si>
  <si>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</si>
  <si>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</si>
  <si>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</si>
  <si>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</si>
  <si>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</si>
  <si>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</si>
  <si>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</si>
  <si>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</si>
  <si>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</si>
  <si>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</si>
  <si>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</si>
  <si>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</si>
  <si>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</si>
  <si>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</si>
  <si>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</si>
  <si>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</si>
  <si>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</si>
  <si>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</si>
  <si>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</si>
  <si>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</si>
  <si>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</si>
  <si>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</si>
  <si>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</si>
  <si>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</si>
  <si>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</si>
  <si>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</si>
  <si>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</si>
  <si>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</si>
  <si>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</si>
  <si>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</si>
  <si>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</si>
  <si>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</si>
  <si>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</si>
  <si>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</si>
  <si>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</si>
  <si>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</si>
  <si>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</si>
  <si>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</si>
  <si>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</si>
  <si>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</si>
  <si>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</si>
  <si>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</si>
  <si>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</si>
  <si>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</si>
  <si>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</si>
  <si>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</si>
  <si>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</si>
  <si>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</si>
  <si>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</si>
  <si>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</si>
  <si>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</si>
  <si>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</si>
  <si>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</si>
  <si>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</si>
  <si>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</si>
  <si>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</si>
  <si>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</si>
  <si>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</si>
  <si>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</si>
  <si>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</si>
  <si>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</si>
  <si>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</si>
  <si>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</si>
  <si>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</si>
  <si>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</si>
  <si>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</si>
  <si>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</si>
  <si>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</si>
  <si>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</si>
  <si>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</si>
  <si>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</si>
  <si>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</si>
  <si>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</si>
  <si>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</si>
  <si>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</si>
  <si>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</si>
  <si>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</si>
  <si>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</si>
  <si>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</si>
  <si>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</si>
  <si>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</si>
  <si>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</si>
  <si>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</si>
  <si>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</si>
  <si>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</si>
  <si>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</si>
  <si>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</si>
  <si>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</si>
  <si>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</si>
  <si>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</si>
  <si>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</si>
  <si>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</si>
  <si>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</si>
  <si>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</si>
  <si>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</si>
  <si>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</si>
  <si>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</si>
  <si>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</si>
  <si>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</si>
  <si>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</si>
  <si>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</si>
  <si>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</si>
  <si>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</si>
  <si>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</si>
  <si>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</si>
  <si>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</si>
  <si>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</si>
  <si>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</si>
  <si>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</si>
  <si>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</si>
  <si>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</si>
  <si>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</si>
  <si>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</si>
  <si>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</si>
  <si>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</si>
  <si>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</si>
  <si>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</si>
  <si>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</si>
  <si>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</si>
  <si>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</si>
  <si>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</si>
  <si>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</si>
  <si>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</si>
  <si>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</si>
  <si>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</si>
  <si>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</si>
  <si>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</si>
  <si>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</si>
  <si>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</si>
  <si>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</si>
  <si>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</si>
  <si>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</si>
  <si>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</si>
  <si>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</si>
  <si>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</si>
  <si>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</si>
  <si>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</si>
  <si>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</si>
  <si>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</si>
  <si>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</si>
  <si>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</si>
  <si>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</si>
  <si>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</si>
  <si>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</si>
  <si>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</si>
  <si>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</si>
  <si>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</si>
  <si>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</si>
  <si>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</si>
  <si>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</si>
  <si>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</si>
  <si>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</si>
  <si>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</si>
  <si>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</si>
  <si>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</si>
  <si>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</si>
  <si>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</si>
  <si>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</si>
  <si>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</si>
  <si>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</si>
  <si>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</si>
  <si>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</si>
  <si>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</si>
  <si>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</si>
  <si>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</si>
  <si>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</si>
  <si>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</si>
  <si>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</si>
  <si>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</si>
  <si>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</si>
  <si>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</si>
  <si>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</si>
  <si>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</si>
  <si>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</si>
  <si>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</si>
  <si>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</si>
  <si>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</si>
  <si>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</si>
  <si>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</si>
  <si>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</si>
  <si>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</si>
  <si>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</si>
  <si>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</si>
  <si>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</si>
  <si>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</si>
  <si>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</si>
  <si>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</si>
  <si>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</si>
  <si>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</si>
  <si>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</si>
  <si>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</si>
  <si>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</si>
  <si>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</si>
  <si>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</si>
  <si>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</si>
  <si>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</si>
  <si>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</si>
  <si>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</si>
  <si>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</si>
  <si>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</si>
  <si>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</si>
  <si>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</si>
  <si>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</si>
  <si>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</si>
  <si>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</si>
  <si>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</si>
  <si>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</si>
  <si>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</si>
  <si>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</si>
  <si>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</si>
  <si>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</si>
  <si>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</si>
  <si>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</si>
  <si>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</si>
  <si>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</si>
  <si>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</si>
  <si>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</si>
  <si>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</si>
  <si>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</si>
  <si>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</si>
  <si>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</si>
  <si>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</si>
  <si>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</si>
  <si>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</si>
  <si>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</si>
  <si>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</si>
  <si>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</si>
  <si>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</si>
  <si>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</si>
  <si>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</si>
  <si>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</si>
  <si>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</si>
  <si>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</si>
  <si>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</si>
  <si>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</si>
  <si>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</si>
  <si>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</si>
  <si>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</si>
  <si>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</si>
  <si>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</si>
  <si>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</si>
  <si>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</si>
  <si>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</si>
  <si>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</si>
  <si>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</si>
  <si>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</si>
  <si>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</si>
  <si>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</si>
  <si>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</si>
  <si>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</si>
  <si>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</si>
  <si>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</si>
  <si>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</si>
  <si>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</si>
  <si>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</si>
  <si>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</si>
  <si>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</si>
  <si>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</si>
  <si>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</si>
  <si>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</si>
  <si>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</si>
  <si>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</si>
  <si>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</si>
  <si>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</si>
  <si>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</si>
  <si>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</si>
  <si>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</si>
  <si>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</si>
  <si>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</si>
  <si>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</si>
  <si>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</si>
  <si>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</si>
  <si>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</si>
  <si>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</si>
  <si>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</si>
  <si>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</si>
  <si>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</si>
  <si>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</si>
  <si>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</si>
  <si>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</si>
  <si>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</si>
  <si>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</si>
  <si>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</si>
  <si>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</si>
  <si>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</si>
  <si>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</si>
  <si>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</si>
  <si>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</si>
  <si>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</si>
  <si>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</si>
  <si>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</si>
  <si>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</si>
  <si>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</si>
  <si>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</si>
  <si>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</si>
  <si>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</si>
  <si>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</si>
  <si>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</si>
  <si>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</si>
  <si>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</si>
  <si>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</si>
  <si>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</si>
  <si>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</si>
  <si>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</si>
  <si>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</si>
  <si>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</si>
  <si>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</si>
  <si>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</si>
  <si>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</si>
  <si>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</si>
  <si>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</si>
  <si>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</si>
  <si>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</si>
  <si>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</si>
  <si>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</si>
  <si>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</si>
  <si>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</si>
  <si>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</si>
  <si>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</si>
  <si>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</si>
  <si>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</si>
  <si>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</si>
  <si>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</si>
  <si>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</si>
  <si>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</si>
  <si>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</si>
  <si>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</si>
  <si>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</si>
  <si>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</si>
  <si>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</si>
  <si>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</si>
  <si>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</si>
  <si>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</si>
  <si>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</si>
  <si>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</si>
  <si>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</si>
  <si>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</si>
  <si>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</si>
  <si>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</si>
  <si>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</si>
  <si>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</si>
  <si>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</si>
  <si>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</si>
  <si>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</si>
  <si>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</si>
  <si>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</si>
  <si>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</si>
  <si>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</si>
  <si>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</si>
  <si>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</si>
  <si>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</si>
  <si>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</si>
  <si>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</si>
  <si>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</si>
  <si>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</si>
  <si>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</si>
  <si>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</si>
  <si>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</si>
  <si>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</si>
  <si>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</si>
  <si>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</si>
  <si>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</si>
  <si>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</si>
  <si>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</si>
  <si>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</si>
  <si>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</si>
  <si>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</si>
  <si>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</si>
  <si>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</si>
  <si>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</si>
  <si>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</si>
  <si>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</si>
  <si>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</si>
  <si>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</si>
  <si>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</si>
  <si>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</si>
  <si>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</si>
  <si>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</si>
  <si>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</si>
  <si>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</si>
  <si>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</si>
  <si>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</si>
  <si>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</si>
  <si>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</si>
  <si>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</si>
  <si>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</si>
  <si>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</si>
  <si>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</si>
  <si>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</si>
  <si>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</si>
  <si>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</si>
  <si>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</si>
  <si>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</si>
  <si>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</si>
  <si>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</si>
  <si>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</si>
  <si>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</si>
  <si>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</si>
  <si>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</si>
  <si>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</si>
  <si>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</si>
  <si>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</si>
  <si>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</si>
  <si>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</si>
  <si>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</si>
  <si>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</si>
  <si>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</si>
  <si>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</si>
  <si>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</si>
  <si>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</si>
  <si>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</si>
  <si>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</si>
  <si>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</si>
  <si>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</si>
  <si>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</si>
  <si>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</si>
  <si>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</si>
  <si>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</si>
  <si>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</si>
  <si>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</si>
  <si>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</si>
  <si>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</si>
  <si>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</si>
  <si>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</si>
  <si>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</si>
  <si>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</si>
  <si>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</si>
  <si>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</si>
  <si>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</si>
  <si>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</si>
  <si>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</si>
  <si>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</si>
  <si>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</si>
  <si>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</si>
  <si>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</si>
  <si>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</si>
  <si>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</si>
  <si>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</si>
  <si>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</si>
  <si>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</si>
  <si>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</si>
  <si>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</si>
  <si>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</si>
  <si>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</si>
  <si>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</si>
  <si>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</si>
  <si>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</si>
  <si>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</si>
  <si>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</si>
  <si>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</si>
  <si>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</si>
  <si>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</si>
  <si>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</si>
  <si>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</si>
  <si>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</si>
  <si>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</si>
  <si>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</si>
  <si>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</si>
  <si>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</si>
  <si>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</si>
  <si>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</si>
  <si>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</si>
  <si>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</si>
  <si>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</si>
  <si>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</si>
  <si>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</si>
  <si>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</si>
  <si>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</si>
  <si>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</si>
  <si>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</si>
  <si>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</si>
  <si>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</si>
  <si>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</si>
  <si>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</si>
  <si>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</si>
  <si>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</si>
  <si>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</si>
  <si>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</si>
  <si>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</si>
  <si>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</si>
  <si>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</si>
  <si>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</si>
  <si>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</si>
  <si>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</si>
  <si>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</si>
  <si>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</si>
  <si>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</si>
  <si>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</si>
  <si>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</si>
  <si>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</si>
  <si>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</si>
  <si>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</si>
  <si>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</si>
  <si>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</si>
  <si>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</si>
  <si>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</si>
  <si>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</si>
  <si>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</si>
  <si>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</si>
  <si>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</si>
  <si>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</si>
  <si>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</si>
  <si>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</si>
  <si>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</si>
  <si>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</si>
  <si>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</si>
  <si>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</si>
  <si>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</si>
  <si>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</si>
  <si>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</si>
  <si>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</si>
  <si>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</si>
  <si>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</si>
  <si>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</si>
  <si>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</si>
  <si>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</si>
  <si>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</si>
  <si>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</si>
  <si>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</si>
  <si>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</si>
  <si>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</si>
  <si>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</si>
  <si>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</si>
  <si>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</si>
  <si>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</si>
  <si>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</si>
  <si>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</si>
  <si>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</si>
  <si>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</si>
  <si>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</si>
  <si>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</si>
  <si>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</si>
  <si>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</si>
  <si>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</si>
  <si>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</si>
  <si>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</si>
  <si>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</si>
  <si>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</si>
  <si>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</si>
  <si>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</si>
  <si>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</si>
  <si>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</si>
  <si>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</si>
  <si>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</si>
  <si>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</si>
  <si>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</si>
  <si>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</si>
  <si>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</si>
  <si>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</si>
  <si>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</si>
  <si>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</si>
  <si>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</si>
  <si>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</si>
  <si>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</si>
  <si>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</si>
  <si>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</si>
  <si>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</si>
  <si>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</si>
  <si>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</si>
  <si>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</si>
  <si>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</si>
  <si>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</si>
  <si>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</si>
  <si>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</si>
  <si>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</si>
  <si>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</si>
  <si>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</si>
  <si>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</si>
  <si>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</si>
  <si>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</si>
  <si>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</si>
  <si>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</si>
  <si>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</si>
  <si>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</si>
  <si>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</si>
  <si>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</si>
  <si>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</si>
  <si>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</si>
  <si>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</si>
  <si>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</si>
  <si>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</si>
  <si>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</si>
  <si>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</si>
  <si>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</si>
  <si>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</si>
  <si>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</si>
  <si>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</si>
  <si>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</si>
  <si>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</si>
  <si>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</si>
  <si>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</si>
  <si>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</si>
  <si>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</si>
  <si>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</si>
  <si>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</si>
  <si>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</si>
  <si>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</si>
  <si>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</si>
  <si>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</si>
  <si>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</si>
  <si>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</si>
  <si>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</si>
  <si>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</si>
  <si>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</si>
  <si>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</si>
  <si>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</si>
  <si>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</si>
  <si>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</si>
  <si>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</si>
  <si>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</si>
  <si>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</si>
  <si>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</si>
  <si>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</si>
  <si>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</si>
  <si>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</si>
  <si>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</si>
  <si>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</si>
  <si>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</si>
  <si>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</si>
  <si>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</si>
  <si>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</si>
  <si>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</si>
  <si>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</si>
  <si>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</si>
  <si>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</si>
  <si>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</si>
  <si>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</si>
  <si>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</si>
  <si>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</si>
  <si>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</si>
  <si>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</si>
  <si>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</si>
  <si>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</si>
  <si>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</si>
  <si>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</si>
  <si>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</si>
  <si>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</si>
  <si>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</si>
  <si>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</si>
  <si>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</si>
  <si>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</si>
  <si>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</si>
  <si>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</si>
  <si>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</si>
  <si>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</si>
  <si>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</si>
  <si>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</si>
  <si>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</si>
  <si>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</si>
  <si>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</si>
  <si>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</si>
  <si>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</si>
  <si>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</si>
  <si>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</si>
  <si>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</si>
  <si>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</si>
  <si>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</si>
  <si>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</si>
  <si>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</si>
  <si>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</si>
  <si>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</si>
  <si>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</si>
  <si>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</si>
  <si>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</si>
  <si>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</si>
  <si>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</si>
  <si>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</si>
  <si>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</si>
  <si>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</si>
  <si>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</si>
  <si>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</si>
  <si>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</si>
  <si>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</si>
  <si>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</si>
  <si>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</si>
  <si>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</si>
  <si>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</si>
  <si>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</si>
  <si>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</si>
  <si>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</si>
  <si>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</si>
  <si>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</si>
  <si>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</si>
  <si>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</si>
  <si>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</si>
  <si>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</si>
  <si>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</si>
  <si>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</si>
  <si>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</si>
  <si>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</si>
  <si>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</si>
  <si>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</si>
  <si>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</si>
  <si>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</si>
  <si>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</si>
  <si>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</si>
  <si>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</si>
  <si>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</si>
  <si>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</si>
  <si>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</si>
  <si>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</si>
  <si>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</si>
  <si>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</si>
  <si>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</si>
  <si>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</si>
  <si>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</si>
  <si>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</si>
  <si>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</si>
  <si>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</si>
  <si>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</si>
  <si>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</si>
  <si>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</si>
  <si>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</si>
  <si>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</si>
  <si>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</si>
  <si>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</si>
  <si>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</si>
  <si>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</si>
  <si>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</si>
  <si>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</si>
  <si>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</si>
  <si>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</si>
  <si>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</si>
  <si>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</si>
  <si>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</si>
  <si>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</si>
  <si>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</si>
  <si>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</si>
  <si>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</si>
  <si>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</si>
  <si>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</si>
  <si>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</si>
  <si>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</si>
  <si>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</si>
  <si>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</si>
  <si>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</si>
  <si>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</si>
  <si>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</si>
  <si>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</si>
  <si>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</si>
  <si>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</si>
  <si>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</si>
  <si>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</si>
  <si>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</si>
  <si>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</si>
  <si>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</si>
  <si>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</si>
  <si>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</si>
  <si>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</si>
  <si>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</si>
  <si>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</si>
  <si>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</si>
  <si>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</si>
  <si>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</si>
  <si>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</si>
  <si>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</si>
  <si>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</si>
  <si>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</si>
  <si>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</si>
  <si>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</si>
  <si>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</si>
  <si>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</si>
  <si>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</si>
  <si>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</si>
  <si>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</si>
  <si>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</si>
  <si>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</si>
  <si>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</si>
  <si>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</si>
  <si>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</si>
  <si>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</si>
  <si>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</si>
  <si>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</si>
  <si>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</si>
  <si>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</si>
  <si>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</si>
  <si>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</si>
  <si>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</si>
  <si>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</si>
  <si>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</si>
  <si>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</si>
  <si>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</si>
  <si>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</si>
  <si>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</si>
  <si>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</si>
  <si>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</si>
  <si>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</si>
  <si>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</si>
  <si>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</si>
  <si>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</si>
  <si>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</si>
  <si>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</si>
  <si>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</si>
  <si>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</si>
  <si>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</si>
  <si>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</si>
  <si>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</si>
  <si>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</si>
  <si>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</si>
  <si>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</si>
  <si>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</si>
  <si>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</si>
  <si>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</si>
  <si>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</si>
  <si>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</si>
  <si>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</si>
  <si>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</si>
  <si>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</si>
  <si>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</si>
  <si>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</si>
  <si>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</si>
  <si>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</si>
  <si>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</si>
  <si>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</si>
  <si>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</si>
  <si>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</si>
  <si>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</si>
  <si>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</si>
  <si>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</si>
  <si>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</si>
  <si>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</si>
  <si>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</si>
  <si>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</si>
  <si>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</si>
  <si>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</si>
  <si>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</si>
  <si>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</si>
  <si>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</si>
  <si>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</si>
  <si>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</si>
  <si>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</si>
  <si>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</si>
  <si>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</si>
  <si>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</si>
  <si>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</si>
  <si>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</si>
  <si>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</si>
  <si>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</si>
  <si>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</si>
  <si>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</si>
  <si>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</si>
  <si>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</si>
  <si>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</si>
  <si>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</si>
  <si>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</si>
  <si>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</si>
  <si>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</si>
  <si>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</si>
  <si>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</si>
  <si>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</si>
  <si>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</si>
  <si>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</si>
  <si>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</si>
  <si>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</si>
  <si>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</si>
  <si>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</si>
  <si>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</si>
  <si>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</si>
  <si>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</si>
  <si>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</si>
  <si>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</si>
  <si>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</si>
  <si>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</si>
  <si>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</si>
  <si>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</si>
  <si>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</si>
  <si>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</si>
  <si>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</si>
  <si>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</si>
  <si>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</si>
  <si>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</si>
  <si>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</si>
  <si>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</si>
  <si>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</si>
  <si>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</si>
  <si>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</si>
  <si>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</si>
  <si>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</si>
  <si>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</si>
  <si>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</si>
  <si>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</si>
  <si>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</si>
  <si>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</si>
  <si>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</si>
  <si>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</si>
  <si>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</si>
  <si>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</si>
  <si>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</si>
  <si>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</si>
  <si>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</si>
  <si>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</si>
  <si>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</si>
  <si>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</si>
  <si>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</si>
  <si>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</si>
  <si>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</si>
  <si>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</si>
  <si>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</si>
  <si>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</si>
  <si>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</si>
  <si>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</si>
  <si>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</si>
  <si>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</si>
  <si>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</si>
  <si>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</si>
  <si>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</si>
  <si>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</si>
  <si>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</si>
  <si>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</si>
  <si>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</si>
  <si>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</si>
  <si>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</si>
  <si>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</si>
  <si>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</si>
  <si>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</si>
  <si>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</si>
  <si>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</si>
  <si>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</si>
  <si>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</si>
  <si>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</si>
  <si>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</si>
  <si>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</si>
  <si>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</si>
  <si>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</si>
  <si>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</si>
  <si>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</si>
  <si>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</si>
  <si>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</si>
  <si>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</si>
  <si>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</si>
  <si>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</si>
  <si>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</si>
  <si>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</si>
  <si>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</si>
  <si>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</si>
  <si>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</si>
  <si>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</si>
  <si>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</si>
  <si>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</si>
  <si>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</si>
  <si>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</si>
  <si>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</si>
  <si>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</si>
  <si>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</si>
  <si>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</si>
  <si>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</si>
  <si>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</si>
  <si>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</si>
  <si>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</si>
  <si>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</si>
  <si>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</si>
  <si>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</si>
  <si>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</si>
  <si>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</si>
  <si>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</si>
  <si>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</si>
  <si>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</si>
  <si>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</si>
  <si>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</si>
  <si>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</si>
  <si>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</si>
  <si>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</si>
  <si>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</si>
  <si>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</si>
  <si>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</si>
  <si>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</si>
  <si>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</si>
  <si>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</si>
  <si>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</si>
  <si>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</si>
  <si>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</si>
  <si>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</si>
  <si>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</si>
  <si>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</si>
  <si>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</si>
  <si>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</si>
  <si>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</si>
  <si>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</si>
  <si>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</si>
  <si>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</si>
  <si>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</si>
  <si>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</si>
  <si>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</si>
  <si>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</si>
  <si>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</si>
  <si>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</si>
  <si>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</si>
  <si>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</si>
  <si>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</si>
  <si>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</si>
  <si>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</si>
  <si>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</si>
  <si>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</si>
  <si>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</si>
  <si>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</si>
  <si>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</si>
  <si>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</si>
  <si>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</si>
  <si>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</si>
  <si>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</si>
  <si>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</si>
  <si>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</si>
  <si>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</si>
  <si>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</si>
  <si>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</si>
  <si>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</si>
  <si>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</si>
  <si>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</si>
  <si>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</si>
  <si>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</si>
  <si>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</si>
  <si>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</si>
  <si>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</si>
  <si>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</si>
  <si>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</si>
  <si>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</si>
  <si>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</si>
  <si>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</si>
  <si>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</si>
  <si>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</si>
  <si>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</si>
  <si>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</si>
  <si>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</si>
  <si>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</si>
  <si>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</si>
  <si>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</si>
  <si>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</si>
  <si>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</si>
  <si>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</si>
  <si>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</si>
  <si>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</si>
  <si>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</si>
  <si>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</si>
  <si>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</si>
  <si>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</si>
  <si>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</si>
  <si>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</si>
  <si>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</si>
  <si>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</si>
  <si>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</si>
  <si>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</si>
  <si>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</si>
  <si>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</si>
  <si>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</si>
  <si>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</si>
  <si>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</si>
  <si>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</si>
  <si>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</si>
  <si>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</si>
  <si>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</si>
  <si>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</si>
  <si>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</si>
  <si>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</si>
  <si>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</si>
  <si>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</si>
  <si>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</si>
  <si>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</si>
  <si>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</si>
  <si>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</si>
  <si>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</si>
  <si>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</si>
  <si>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</si>
  <si>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</si>
  <si>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</si>
  <si>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</si>
  <si>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</si>
  <si>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</si>
  <si>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</si>
  <si>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</si>
  <si>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</si>
  <si>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</si>
  <si>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</si>
  <si>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</si>
  <si>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</si>
  <si>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</si>
  <si>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</si>
  <si>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</si>
  <si>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</si>
  <si>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</si>
  <si>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</si>
  <si>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</si>
  <si>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</si>
  <si>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</si>
  <si>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</si>
  <si>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</si>
  <si>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</si>
  <si>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</si>
  <si>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</si>
  <si>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</si>
  <si>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</si>
  <si>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</si>
  <si>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</si>
  <si>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</si>
  <si>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</si>
  <si>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</si>
  <si>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</si>
  <si>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</si>
  <si>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</si>
  <si>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</si>
  <si>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</si>
  <si>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</si>
  <si>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</si>
  <si>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</si>
  <si>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</si>
  <si>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</si>
  <si>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</si>
  <si>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</si>
  <si>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</si>
  <si>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</si>
  <si>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</si>
  <si>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</si>
  <si>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</si>
  <si>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</si>
  <si>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</si>
  <si>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</si>
  <si>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</si>
  <si>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</si>
  <si>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</si>
  <si>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</si>
  <si>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</si>
  <si>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</si>
  <si>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</si>
  <si>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</si>
  <si>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</si>
  <si>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</si>
  <si>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</si>
  <si>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</si>
  <si>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</si>
  <si>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</si>
  <si>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</si>
  <si>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</si>
  <si>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</si>
  <si>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</si>
  <si>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</si>
  <si>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</si>
  <si>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</si>
  <si>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</si>
  <si>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</si>
  <si>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</si>
  <si>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</si>
  <si>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</si>
  <si>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</si>
  <si>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</si>
  <si>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</si>
  <si>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</si>
  <si>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</si>
  <si>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</si>
  <si>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</si>
  <si>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</si>
  <si>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</si>
  <si>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</si>
  <si>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</si>
  <si>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</si>
  <si>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</si>
  <si>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</si>
  <si>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</si>
  <si>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</si>
  <si>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</si>
  <si>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</si>
  <si>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</si>
  <si>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</si>
  <si>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</si>
  <si>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</si>
  <si>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</si>
  <si>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</si>
  <si>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</si>
  <si>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</si>
  <si>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</si>
  <si>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</si>
  <si>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</si>
  <si>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</si>
  <si>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</si>
  <si>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</si>
  <si>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</si>
  <si>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</si>
  <si>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</si>
  <si>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</si>
  <si>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</si>
  <si>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</si>
  <si>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</si>
  <si>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</si>
  <si>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</si>
  <si>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</si>
  <si>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</si>
  <si>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</si>
  <si>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</si>
  <si>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</si>
  <si>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</si>
  <si>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</si>
  <si>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</si>
  <si>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</si>
  <si>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</si>
  <si>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</si>
  <si>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</si>
  <si>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</si>
  <si>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</si>
  <si>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</si>
  <si>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</si>
  <si>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</si>
  <si>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</si>
  <si>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</si>
  <si>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</si>
  <si>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</si>
  <si>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</si>
  <si>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</si>
  <si>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</si>
  <si>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</si>
  <si>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</si>
  <si>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</si>
  <si>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</si>
  <si>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</si>
  <si>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</si>
  <si>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</si>
  <si>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</si>
  <si>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</si>
  <si>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</si>
  <si>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</si>
  <si>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</si>
  <si>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</si>
  <si>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</si>
  <si>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</si>
  <si>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</si>
  <si>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</si>
  <si>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</si>
  <si>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</si>
  <si>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</si>
  <si>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</si>
  <si>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</si>
  <si>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</si>
  <si>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</si>
  <si>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</si>
  <si>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</si>
  <si>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</si>
  <si>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</si>
  <si>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</si>
  <si>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</si>
  <si>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</si>
  <si>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</si>
  <si>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</si>
  <si>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</si>
  <si>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</si>
  <si>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</si>
  <si>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</si>
  <si>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</si>
  <si>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</si>
  <si>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</si>
  <si>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</si>
  <si>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</si>
  <si>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</si>
  <si>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</si>
  <si>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</si>
  <si>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</si>
  <si>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</si>
  <si>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</si>
  <si>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</si>
  <si>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</si>
  <si>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</si>
  <si>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</si>
  <si>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</si>
  <si>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</si>
  <si>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</si>
  <si>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</si>
  <si>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</si>
  <si>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</si>
  <si>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</si>
  <si>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</si>
  <si>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</si>
  <si>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</si>
  <si>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</si>
  <si>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</si>
  <si>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</si>
  <si>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</si>
  <si>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</si>
  <si>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</si>
  <si>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</si>
  <si>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</si>
  <si>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</si>
  <si>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</si>
  <si>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</si>
  <si>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</si>
  <si>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</si>
  <si>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</si>
  <si>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</si>
  <si>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</si>
  <si>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</si>
  <si>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</si>
  <si>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</si>
  <si>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</si>
  <si>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</si>
  <si>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</si>
  <si>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</si>
  <si>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</si>
  <si>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</si>
  <si>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</si>
  <si>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</si>
  <si>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</si>
  <si>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</si>
  <si>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</si>
  <si>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</si>
  <si>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</si>
  <si>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</si>
  <si>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</si>
  <si>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</si>
  <si>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</si>
  <si>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</si>
  <si>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</si>
  <si>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</si>
  <si>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</si>
  <si>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</si>
  <si>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</si>
  <si>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</si>
  <si>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</si>
  <si>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</si>
  <si>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</si>
  <si>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</si>
  <si>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</si>
  <si>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</si>
  <si>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</si>
  <si>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</si>
  <si>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</si>
  <si>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</si>
  <si>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</si>
  <si>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</si>
  <si>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</si>
  <si>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</si>
  <si>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</si>
  <si>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</si>
  <si>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</si>
  <si>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</si>
  <si>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</si>
  <si>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</si>
  <si>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</si>
  <si>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</si>
  <si>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</si>
  <si>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</si>
  <si>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</si>
  <si>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</si>
  <si>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</si>
  <si>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</si>
  <si>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</si>
  <si>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</si>
  <si>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</si>
  <si>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</si>
  <si>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</si>
  <si>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</si>
  <si>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</si>
  <si>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</si>
  <si>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</si>
  <si>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</si>
  <si>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</si>
  <si>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</si>
  <si>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</si>
  <si>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</si>
  <si>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</si>
  <si>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</si>
  <si>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</si>
  <si>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</si>
  <si>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</si>
  <si>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</si>
  <si>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</si>
  <si>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</si>
  <si>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</si>
  <si>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</si>
  <si>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</si>
  <si>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</si>
  <si>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</si>
  <si>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</si>
  <si>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</si>
  <si>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</si>
  <si>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</si>
  <si>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</si>
  <si>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</si>
  <si>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</si>
  <si>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</si>
  <si>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</si>
  <si>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</si>
  <si>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</si>
  <si>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</si>
  <si>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</si>
  <si>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</si>
  <si>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</si>
  <si>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</si>
  <si>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</si>
  <si>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</si>
  <si>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</si>
  <si>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</si>
  <si>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</si>
  <si>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</si>
  <si>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</si>
  <si>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</si>
  <si>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</si>
  <si>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</si>
  <si>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</si>
  <si>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</si>
  <si>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</si>
  <si>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</si>
  <si>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</si>
  <si>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</si>
  <si>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</si>
  <si>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</si>
  <si>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</si>
  <si>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</si>
  <si>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</si>
  <si>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</si>
  <si>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</si>
  <si>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</si>
  <si>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</si>
  <si>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</si>
  <si>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</si>
  <si>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</si>
  <si>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</si>
  <si>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</si>
  <si>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</si>
  <si>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</si>
  <si>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</si>
  <si>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</si>
  <si>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</si>
  <si>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</si>
  <si>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</si>
  <si>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</si>
  <si>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</si>
  <si>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</si>
  <si>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</si>
  <si>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</si>
  <si>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</si>
  <si>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</si>
  <si>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</si>
  <si>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</si>
  <si>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</si>
  <si>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</si>
  <si>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</si>
  <si>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</si>
  <si>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</si>
  <si>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</si>
  <si>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</si>
  <si>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</si>
  <si>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</si>
  <si>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</si>
  <si>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</si>
  <si>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</si>
  <si>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</si>
  <si>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</si>
  <si>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</si>
  <si>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</si>
  <si>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</si>
  <si>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</si>
  <si>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</si>
  <si>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</si>
  <si>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</si>
  <si>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</si>
  <si>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</si>
  <si>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</si>
  <si>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</si>
  <si>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</si>
  <si>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</si>
  <si>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</si>
  <si>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</si>
  <si>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</si>
  <si>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</si>
  <si>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</si>
  <si>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</si>
  <si>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</si>
  <si>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</si>
  <si>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</si>
  <si>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</si>
  <si>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</si>
  <si>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</si>
  <si>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</si>
  <si>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</si>
  <si>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</si>
  <si>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</si>
  <si>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</si>
  <si>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</si>
  <si>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</si>
  <si>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</si>
  <si>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</si>
  <si>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</si>
  <si>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</si>
  <si>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</si>
  <si>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</si>
  <si>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</si>
  <si>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</si>
  <si>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</si>
  <si>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</si>
  <si>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</si>
  <si>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</si>
  <si>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</si>
  <si>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</si>
  <si>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</si>
  <si>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</si>
  <si>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</si>
  <si>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</si>
  <si>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</si>
  <si>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</si>
  <si>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</si>
  <si>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</si>
  <si>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</si>
  <si>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</si>
  <si>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</si>
  <si>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</si>
  <si>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</si>
  <si>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</si>
  <si>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</si>
  <si>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</si>
  <si>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</si>
  <si>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</si>
  <si>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</si>
  <si>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</si>
  <si>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</si>
  <si>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</si>
  <si>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</si>
  <si>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</si>
  <si>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</si>
  <si>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</si>
  <si>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</si>
  <si>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</si>
  <si>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</si>
  <si>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</si>
  <si>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</si>
  <si>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</si>
  <si>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</si>
  <si>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</si>
  <si>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</si>
  <si>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</si>
  <si>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</si>
  <si>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</si>
  <si>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</si>
  <si>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</si>
  <si>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</si>
  <si>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</si>
  <si>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</si>
  <si>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</si>
  <si>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</si>
  <si>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</si>
  <si>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</si>
  <si>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</si>
  <si>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</si>
  <si>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</si>
  <si>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</si>
  <si>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</si>
  <si>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</si>
  <si>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</si>
  <si>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</si>
  <si>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</si>
  <si>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</si>
  <si>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</si>
  <si>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</si>
  <si>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</si>
  <si>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</si>
  <si>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</si>
  <si>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</si>
  <si>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</si>
  <si>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</si>
  <si>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</si>
  <si>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</si>
  <si>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</si>
  <si>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</si>
  <si>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</si>
  <si>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</si>
  <si>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</si>
  <si>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</si>
  <si>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</si>
  <si>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</si>
  <si>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</si>
  <si>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</si>
  <si>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</si>
  <si>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</si>
  <si>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</si>
  <si>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</si>
  <si>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</si>
  <si>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</si>
  <si>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</si>
  <si>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</si>
  <si>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</si>
  <si>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</si>
  <si>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</si>
  <si>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</si>
  <si>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</si>
  <si>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</si>
  <si>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</si>
  <si>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</si>
  <si>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</si>
  <si>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</si>
  <si>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</si>
  <si>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</si>
  <si>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</si>
  <si>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</si>
  <si>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</si>
  <si>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</si>
  <si>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</si>
  <si>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</si>
  <si>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</si>
  <si>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</si>
  <si>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</si>
  <si>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</si>
  <si>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</si>
  <si>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</si>
  <si>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</si>
  <si>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</si>
  <si>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</si>
  <si>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</si>
  <si>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</si>
  <si>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</si>
  <si>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</si>
  <si>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</si>
  <si>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</si>
  <si>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</si>
  <si>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</si>
  <si>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</si>
  <si>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</si>
  <si>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</si>
  <si>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</si>
  <si>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</si>
  <si>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</si>
  <si>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</si>
  <si>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</si>
  <si>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</si>
  <si>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</si>
  <si>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</si>
  <si>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</si>
  <si>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</si>
  <si>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</si>
  <si>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</si>
  <si>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</si>
  <si>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</si>
  <si>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</si>
  <si>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</si>
  <si>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</si>
  <si>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</si>
  <si>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</si>
  <si>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</si>
  <si>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</si>
  <si>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</si>
  <si>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</si>
  <si>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</si>
  <si>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</si>
  <si>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</si>
  <si>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</si>
  <si>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</si>
  <si>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</si>
  <si>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</si>
  <si>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</si>
  <si>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</si>
  <si>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</si>
  <si>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</si>
  <si>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</si>
  <si>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</si>
  <si>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</si>
  <si>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</si>
  <si>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</si>
  <si>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</si>
  <si>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</si>
  <si>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</si>
  <si>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</si>
  <si>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</si>
  <si>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</si>
  <si>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</si>
  <si>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</si>
  <si>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</si>
  <si>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</si>
  <si>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</si>
  <si>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</si>
  <si>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</si>
  <si>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</si>
  <si>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</si>
  <si>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</si>
  <si>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</si>
  <si>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</si>
  <si>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</si>
  <si>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</si>
  <si>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</si>
  <si>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</si>
  <si>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</si>
  <si>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</si>
  <si>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</si>
  <si>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</si>
  <si>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</si>
  <si>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</si>
  <si>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</si>
  <si>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</si>
  <si>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</si>
  <si>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</si>
  <si>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</si>
  <si>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</si>
  <si>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</si>
  <si>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</si>
  <si>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</si>
  <si>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</si>
  <si>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</si>
  <si>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</si>
  <si>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</si>
  <si>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</si>
  <si>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</si>
  <si>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</si>
  <si>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</si>
  <si>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</si>
  <si>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</si>
  <si>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</si>
  <si>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</si>
  <si>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</si>
  <si>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</si>
  <si>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</si>
  <si>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</si>
  <si>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</si>
  <si>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</si>
  <si>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</si>
  <si>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</si>
  <si>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</si>
  <si>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</si>
  <si>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</si>
  <si>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</si>
  <si>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</si>
  <si>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</si>
  <si>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</si>
  <si>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</si>
  <si>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</si>
  <si>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</si>
  <si>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</si>
  <si>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</si>
  <si>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</si>
  <si>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</si>
  <si>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</si>
  <si>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</si>
  <si>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</si>
  <si>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</si>
  <si>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</si>
  <si>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</si>
  <si>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</si>
  <si>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</si>
  <si>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</si>
  <si>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</si>
  <si>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</si>
  <si>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</si>
  <si>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</si>
  <si>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</si>
  <si>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</si>
  <si>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</si>
  <si>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</si>
  <si>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</si>
  <si>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</si>
  <si>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</si>
  <si>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</si>
  <si>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</si>
  <si>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</si>
  <si>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</si>
  <si>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</si>
  <si>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</si>
  <si>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</si>
  <si>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</si>
  <si>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</si>
  <si>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</si>
  <si>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</si>
  <si>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</si>
  <si>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</si>
  <si>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</si>
  <si>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</si>
  <si>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</si>
  <si>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</si>
  <si>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</si>
  <si>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</si>
  <si>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</si>
  <si>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</si>
  <si>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</si>
  <si>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</si>
  <si>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</si>
  <si>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</si>
  <si>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</si>
  <si>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</si>
  <si>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</si>
  <si>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</si>
  <si>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</si>
  <si>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</si>
  <si>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</si>
  <si>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</si>
  <si>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</si>
  <si>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</si>
  <si>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</si>
  <si>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</si>
  <si>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</si>
  <si>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</si>
  <si>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</si>
  <si>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</si>
  <si>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</si>
  <si>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</si>
  <si>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</si>
  <si>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</si>
  <si>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</si>
  <si>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</si>
  <si>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</si>
  <si>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</si>
  <si>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</si>
  <si>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</si>
  <si>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</si>
  <si>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</si>
  <si>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</si>
  <si>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</si>
  <si>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</si>
  <si>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</si>
  <si>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</si>
  <si>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</si>
  <si>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</si>
  <si>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</si>
  <si>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</si>
  <si>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</si>
  <si>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</si>
  <si>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</si>
  <si>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</si>
  <si>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</si>
  <si>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</si>
  <si>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</si>
  <si>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</si>
  <si>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</si>
  <si>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</si>
  <si>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</si>
  <si>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</si>
  <si>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</si>
  <si>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</si>
  <si>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</si>
  <si>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</si>
  <si>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</si>
  <si>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</si>
  <si>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</si>
  <si>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</si>
  <si>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</si>
  <si>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</si>
  <si>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</si>
  <si>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</si>
  <si>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</si>
  <si>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</si>
  <si>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</si>
  <si>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</si>
  <si>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</si>
  <si>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</si>
  <si>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</si>
  <si>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</si>
  <si>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</si>
  <si>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</si>
  <si>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</si>
  <si>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</si>
  <si>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</si>
  <si>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</si>
  <si>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</si>
  <si>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</si>
  <si>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</si>
  <si>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</si>
  <si>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</si>
  <si>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</si>
  <si>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</si>
  <si>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</si>
  <si>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</si>
  <si>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</si>
  <si>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</si>
  <si>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</si>
  <si>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</si>
  <si>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</si>
  <si>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</si>
  <si>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</si>
  <si>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</si>
  <si>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</si>
  <si>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</si>
  <si>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</si>
  <si>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</si>
  <si>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</si>
  <si>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</si>
  <si>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</si>
  <si>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</si>
  <si>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</si>
  <si>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</si>
  <si>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</si>
  <si>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</si>
  <si>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</si>
  <si>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</si>
  <si>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</si>
  <si>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</si>
  <si>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</si>
  <si>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</si>
  <si>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</si>
  <si>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</si>
  <si>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</si>
  <si>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</si>
  <si>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</si>
  <si>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</si>
  <si>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</si>
  <si>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</si>
  <si>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</si>
  <si>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</si>
  <si>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</si>
  <si>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</si>
  <si>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</si>
  <si>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</si>
  <si>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</si>
  <si>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</si>
  <si>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</si>
  <si>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</si>
  <si>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</si>
  <si>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</si>
  <si>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</si>
  <si>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</si>
  <si>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</si>
  <si>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</si>
  <si>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</si>
  <si>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</si>
  <si>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</si>
  <si>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</si>
  <si>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</si>
  <si>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</si>
  <si>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</si>
  <si>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</si>
  <si>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</si>
  <si>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</si>
  <si>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</si>
  <si>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</si>
  <si>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</si>
  <si>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</si>
  <si>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</si>
  <si>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</si>
  <si>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</si>
  <si>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</si>
  <si>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</si>
  <si>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</si>
  <si>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</si>
  <si>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</si>
  <si>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</si>
  <si>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</si>
  <si>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</si>
  <si>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</si>
  <si>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</si>
  <si>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</si>
  <si>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</si>
  <si>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</si>
  <si>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</si>
  <si>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</si>
  <si>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</si>
  <si>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</si>
  <si>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</si>
  <si>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</si>
  <si>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</si>
  <si>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</si>
  <si>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</si>
  <si>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</si>
  <si>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</si>
  <si>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</si>
  <si>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</si>
  <si>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</si>
  <si>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</si>
  <si>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</si>
  <si>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</si>
  <si>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</si>
  <si>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</si>
  <si>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</si>
  <si>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</si>
  <si>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</si>
  <si>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</si>
  <si>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</si>
  <si>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</si>
  <si>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</si>
  <si>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</si>
  <si>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</si>
  <si>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</si>
  <si>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</si>
  <si>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</si>
  <si>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</si>
  <si>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</si>
  <si>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</si>
  <si>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</si>
  <si>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</si>
  <si>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</si>
  <si>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</si>
  <si>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</si>
  <si>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</si>
  <si>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</si>
  <si>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</si>
  <si>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</si>
  <si>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</si>
  <si>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</si>
  <si>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</si>
  <si>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</si>
  <si>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</si>
  <si>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</si>
  <si>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</si>
  <si>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</si>
  <si>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</si>
  <si>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</si>
  <si>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</si>
  <si>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</si>
  <si>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</si>
  <si>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</si>
  <si>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</si>
  <si>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</si>
  <si>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</si>
  <si>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</si>
  <si>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</si>
  <si>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</si>
  <si>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</si>
  <si>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</si>
  <si>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</si>
  <si>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</si>
  <si>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</si>
  <si>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</si>
  <si>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</si>
  <si>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</si>
  <si>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</si>
  <si>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</si>
  <si>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</si>
  <si>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</si>
  <si>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</si>
  <si>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</si>
  <si>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</si>
  <si>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</si>
  <si>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</si>
  <si>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</si>
  <si>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</si>
  <si>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</si>
  <si>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</si>
  <si>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</si>
  <si>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</si>
  <si>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</si>
  <si>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</si>
  <si>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</si>
  <si>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</si>
  <si>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</si>
  <si>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</si>
  <si>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</si>
  <si>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</si>
  <si>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</si>
  <si>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</si>
  <si>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</si>
  <si>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</si>
  <si>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</si>
  <si>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</si>
  <si>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</si>
  <si>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</si>
  <si>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</si>
  <si>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</si>
  <si>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</si>
  <si>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</si>
  <si>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</si>
  <si>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</si>
  <si>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</si>
  <si>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</si>
  <si>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</si>
  <si>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</si>
  <si>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</si>
  <si>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</si>
  <si>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</si>
  <si>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</si>
  <si>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</si>
  <si>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</si>
  <si>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</si>
  <si>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</si>
  <si>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</si>
  <si>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</si>
  <si>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</si>
  <si>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</si>
  <si>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</si>
  <si>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</si>
  <si>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</si>
  <si>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</si>
  <si>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</si>
  <si>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</si>
  <si>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</si>
  <si>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</si>
  <si>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</si>
  <si>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</si>
  <si>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</si>
  <si>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</si>
  <si>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</si>
  <si>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</si>
  <si>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</si>
  <si>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</si>
  <si>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</si>
  <si>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</si>
  <si>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</si>
  <si>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</si>
  <si>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</si>
  <si>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</si>
  <si>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</si>
  <si>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</si>
  <si>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</si>
  <si>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</si>
  <si>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</si>
  <si>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</si>
  <si>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</si>
  <si>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</si>
  <si>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</si>
  <si>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</si>
  <si>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</si>
  <si>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</si>
  <si>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</si>
  <si>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</si>
  <si>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</si>
  <si>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</si>
  <si>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</si>
  <si>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</si>
  <si>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</si>
  <si>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</si>
  <si>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</si>
  <si>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</si>
  <si>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</si>
  <si>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</si>
  <si>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</si>
  <si>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</si>
  <si>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</si>
  <si>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</si>
  <si>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</si>
  <si>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</si>
  <si>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</si>
  <si>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</si>
  <si>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</si>
  <si>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</si>
  <si>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</si>
  <si>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</si>
  <si>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</si>
  <si>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</si>
  <si>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</si>
  <si>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</si>
  <si>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</si>
  <si>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</si>
  <si>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</si>
  <si>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</si>
  <si>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</si>
  <si>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</si>
  <si>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</si>
  <si>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</si>
  <si>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</si>
  <si>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</si>
  <si>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</si>
  <si>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</si>
  <si>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</si>
  <si>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</si>
  <si>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</si>
  <si>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</si>
  <si>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</si>
  <si>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</si>
  <si>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</si>
  <si>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</si>
  <si>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</si>
  <si>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</si>
  <si>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</si>
  <si>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</si>
  <si>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</si>
  <si>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</si>
  <si>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</si>
  <si>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</si>
  <si>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</si>
  <si>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</si>
  <si>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</si>
  <si>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</si>
  <si>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</si>
  <si>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</si>
  <si>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</si>
  <si>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</si>
  <si>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</si>
  <si>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</si>
  <si>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</si>
  <si>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</si>
  <si>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</si>
  <si>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</si>
  <si>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</si>
  <si>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</si>
  <si>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</si>
  <si>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</si>
  <si>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</si>
  <si>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</si>
  <si>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</si>
  <si>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</si>
  <si>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</si>
  <si>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</si>
  <si>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</si>
  <si>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</si>
  <si>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</si>
  <si>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</si>
  <si>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</si>
  <si>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</si>
  <si>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</si>
  <si>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</si>
  <si>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</si>
  <si>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</si>
  <si>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</si>
  <si>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</si>
  <si>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</si>
  <si>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</si>
  <si>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</si>
  <si>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</si>
  <si>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</si>
  <si>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</si>
  <si>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</si>
  <si>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</si>
  <si>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</si>
  <si>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</si>
  <si>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</si>
  <si>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</si>
  <si>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</si>
  <si>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</si>
  <si>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</si>
  <si>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</si>
  <si>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</si>
  <si>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</si>
  <si>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</si>
  <si>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</si>
  <si>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</si>
  <si>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</si>
  <si>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</si>
  <si>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</si>
  <si>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</si>
  <si>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</si>
  <si>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</si>
  <si>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</si>
  <si>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</si>
  <si>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</si>
  <si>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</si>
  <si>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</si>
  <si>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</si>
  <si>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</si>
  <si>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</si>
  <si>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</si>
  <si>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</si>
  <si>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</si>
  <si>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</si>
  <si>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</si>
  <si>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</si>
  <si>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</si>
  <si>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</si>
  <si>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</si>
  <si>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</si>
  <si>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</si>
  <si>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</si>
  <si>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</si>
  <si>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</si>
  <si>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</si>
  <si>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</si>
  <si>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</si>
  <si>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</si>
  <si>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</si>
  <si>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</si>
  <si>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</si>
  <si>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</si>
  <si>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</si>
  <si>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</si>
  <si>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</si>
  <si>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</si>
  <si>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</si>
  <si>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</si>
  <si>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</si>
  <si>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</si>
  <si>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</si>
  <si>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</si>
  <si>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</si>
  <si>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</si>
  <si>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</si>
  <si>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</si>
  <si>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</si>
  <si>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</si>
  <si>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</si>
  <si>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</si>
  <si>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</si>
  <si>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</si>
  <si>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</si>
  <si>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</si>
  <si>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</si>
  <si>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</si>
  <si>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</si>
  <si>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</si>
  <si>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</si>
  <si>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</si>
  <si>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</si>
  <si>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</si>
  <si>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</si>
  <si>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</si>
  <si>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</si>
  <si>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</si>
  <si>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</si>
  <si>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</si>
  <si>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</si>
  <si>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</si>
  <si>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</si>
  <si>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</si>
  <si>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</si>
  <si>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</si>
  <si>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</si>
  <si>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</si>
  <si>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</si>
  <si>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</si>
  <si>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</si>
  <si>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</si>
  <si>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</si>
  <si>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</si>
  <si>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</si>
  <si>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</si>
  <si>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</si>
  <si>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</si>
  <si>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</si>
  <si>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</si>
  <si>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</si>
  <si>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</si>
  <si>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</si>
  <si>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</si>
  <si>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</si>
  <si>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</si>
  <si>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</si>
  <si>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</si>
  <si>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</si>
  <si>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</si>
  <si>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</si>
  <si>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</si>
  <si>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</si>
  <si>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</si>
  <si>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</si>
  <si>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</si>
  <si>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</si>
  <si>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</si>
  <si>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</si>
  <si>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</si>
  <si>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</si>
  <si>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</si>
  <si>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</si>
  <si>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</si>
  <si>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</si>
  <si>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</si>
  <si>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</si>
  <si>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</si>
  <si>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</si>
  <si>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</si>
  <si>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</si>
  <si>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</si>
  <si>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</si>
  <si>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</si>
  <si>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</si>
  <si>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</si>
  <si>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</si>
  <si>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</si>
  <si>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</si>
  <si>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</si>
  <si>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</si>
  <si>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</si>
  <si>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</si>
  <si>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</si>
  <si>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</si>
  <si>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</si>
  <si>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</si>
  <si>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</si>
  <si>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</si>
  <si>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</si>
  <si>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</si>
  <si>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</si>
  <si>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</si>
  <si>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</si>
  <si>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</si>
  <si>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</si>
  <si>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</si>
  <si>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</si>
  <si>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</si>
  <si>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</si>
  <si>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</si>
  <si>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</si>
  <si>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</si>
  <si>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</si>
  <si>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</si>
  <si>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</si>
  <si>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</si>
  <si>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</si>
  <si>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</si>
  <si>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</si>
  <si>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</si>
  <si>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</si>
  <si>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</si>
  <si>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</si>
  <si>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</si>
  <si>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</si>
  <si>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</si>
  <si>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</si>
  <si>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</si>
  <si>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</si>
  <si>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</si>
  <si>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</si>
  <si>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</si>
  <si>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</si>
  <si>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</si>
  <si>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</si>
  <si>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</si>
  <si>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</si>
  <si>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</si>
  <si>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</si>
  <si>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</si>
  <si>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</si>
  <si>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</si>
  <si>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</si>
  <si>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</si>
  <si>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</si>
  <si>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</si>
  <si>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</si>
  <si>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</si>
  <si>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</si>
  <si>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</si>
  <si>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</si>
  <si>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</si>
  <si>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</si>
  <si>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</si>
  <si>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</si>
  <si>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</si>
  <si>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</si>
  <si>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</si>
  <si>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</si>
  <si>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</si>
  <si>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</si>
  <si>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</si>
  <si>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</si>
  <si>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</si>
  <si>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</si>
  <si>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</si>
  <si>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</si>
  <si>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</si>
  <si>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</si>
  <si>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</si>
  <si>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</si>
  <si>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</si>
  <si>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</si>
  <si>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</si>
  <si>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</si>
  <si>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</si>
  <si>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</si>
  <si>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</si>
  <si>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</si>
  <si>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</si>
  <si>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</si>
  <si>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</si>
  <si>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</si>
  <si>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</si>
  <si>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</si>
  <si>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</si>
  <si>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</si>
  <si>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</si>
  <si>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</si>
  <si>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</si>
  <si>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</si>
  <si>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</si>
  <si>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</si>
  <si>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</si>
  <si>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</si>
  <si>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</si>
  <si>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</si>
  <si>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</si>
  <si>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</si>
  <si>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</si>
  <si>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</si>
  <si>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</si>
  <si>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</si>
  <si>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</si>
  <si>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</si>
  <si>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</si>
  <si>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</si>
  <si>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</si>
  <si>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</si>
  <si>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</si>
  <si>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</si>
  <si>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</si>
  <si>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</si>
  <si>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</si>
  <si>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</si>
  <si>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</si>
  <si>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</si>
  <si>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</si>
  <si>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</si>
  <si>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</si>
  <si>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</si>
  <si>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</si>
  <si>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</si>
  <si>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</si>
  <si>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</si>
  <si>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</si>
  <si>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</si>
  <si>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</si>
  <si>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</si>
  <si>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</si>
  <si>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</si>
  <si>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</si>
  <si>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</si>
  <si>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</si>
  <si>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</si>
  <si>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</si>
  <si>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</si>
  <si>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</si>
  <si>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</si>
  <si>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</si>
  <si>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</si>
  <si>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</si>
  <si>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</si>
  <si>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</si>
  <si>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</si>
  <si>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</si>
  <si>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</si>
  <si>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</si>
  <si>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</si>
  <si>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</si>
  <si>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</si>
  <si>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</si>
  <si>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</si>
  <si>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</si>
  <si>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</si>
  <si>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</si>
  <si>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</si>
  <si>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</si>
  <si>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</si>
  <si>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</si>
  <si>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</si>
  <si>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</si>
  <si>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</si>
  <si>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</si>
  <si>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</si>
  <si>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</si>
  <si>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</si>
  <si>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</si>
  <si>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</si>
  <si>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</si>
  <si>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</si>
  <si>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</si>
  <si>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</si>
  <si>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</si>
  <si>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</si>
  <si>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</si>
  <si>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</si>
  <si>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</si>
  <si>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</si>
  <si>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</si>
  <si>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</si>
  <si>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</si>
  <si>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</si>
  <si>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</si>
  <si>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</si>
  <si>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</si>
  <si>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</si>
  <si>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</si>
  <si>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</si>
  <si>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</si>
  <si>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</si>
  <si>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</si>
  <si>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</si>
  <si>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</si>
  <si>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</si>
  <si>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</si>
  <si>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</si>
  <si>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</si>
  <si>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</si>
  <si>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</si>
  <si>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</si>
  <si>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</si>
  <si>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</si>
  <si>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</si>
  <si>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</si>
  <si>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</si>
  <si>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</si>
  <si>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</si>
  <si>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</si>
  <si>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</si>
  <si>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</si>
  <si>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</si>
  <si>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</si>
  <si>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</si>
  <si>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</si>
  <si>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</si>
  <si>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</si>
  <si>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</si>
  <si>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</si>
  <si>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</si>
  <si>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</si>
  <si>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</si>
  <si>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</si>
  <si>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</si>
  <si>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</si>
  <si>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</si>
  <si>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</si>
  <si>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</si>
  <si>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</si>
  <si>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</si>
  <si>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</si>
  <si>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</si>
  <si>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</si>
  <si>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</si>
  <si>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</si>
  <si>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</si>
  <si>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</si>
  <si>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</si>
  <si>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</si>
  <si>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</si>
  <si>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</si>
  <si>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</si>
  <si>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</si>
  <si>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</si>
  <si>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</si>
  <si>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</si>
  <si>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</si>
  <si>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</si>
  <si>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</si>
  <si>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</si>
  <si>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</si>
  <si>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</si>
  <si>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</si>
  <si>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</si>
  <si>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</si>
  <si>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</si>
  <si>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</si>
  <si>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</si>
  <si>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</si>
  <si>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</si>
  <si>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</si>
  <si>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</si>
  <si>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</si>
  <si>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</si>
  <si>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</si>
  <si>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</si>
  <si>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</si>
  <si>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</si>
  <si>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</si>
  <si>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</si>
  <si>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</si>
  <si>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</si>
  <si>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</si>
  <si>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</si>
  <si>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</si>
  <si>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</si>
  <si>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</si>
  <si>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</si>
  <si>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</si>
  <si>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</si>
  <si>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</si>
  <si>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</si>
  <si>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</si>
  <si>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</si>
  <si>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</si>
  <si>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</si>
  <si>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</si>
  <si>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</si>
  <si>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</si>
  <si>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</si>
  <si>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</si>
  <si>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</si>
  <si>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</si>
  <si>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</si>
  <si>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</si>
  <si>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</si>
  <si>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</si>
  <si>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</si>
  <si>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</si>
  <si>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</si>
  <si>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</si>
  <si>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</si>
  <si>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</si>
  <si>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</si>
  <si>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</si>
  <si>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</si>
  <si>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</si>
  <si>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</si>
  <si>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</si>
  <si>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</si>
  <si>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</si>
  <si>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</si>
  <si>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</si>
  <si>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</si>
  <si>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</si>
  <si>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</si>
  <si>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</si>
  <si>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</si>
  <si>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</si>
  <si>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</si>
  <si>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</si>
  <si>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</si>
  <si>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</si>
  <si>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</si>
  <si>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</si>
  <si>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</si>
  <si>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</si>
  <si>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</si>
  <si>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</si>
  <si>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</si>
  <si>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</si>
  <si>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</si>
  <si>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</si>
  <si>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</si>
  <si>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</si>
  <si>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</si>
  <si>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</si>
  <si>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</si>
  <si>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</si>
  <si>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</si>
  <si>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</si>
  <si>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</si>
  <si>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</si>
  <si>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</si>
  <si>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</si>
  <si>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</si>
  <si>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</si>
  <si>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</si>
  <si>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</si>
  <si>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</si>
  <si>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</si>
  <si>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</si>
  <si>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</si>
  <si>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</si>
  <si>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</si>
  <si>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</si>
  <si>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</si>
  <si>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</si>
  <si>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</si>
  <si>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</si>
  <si>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</si>
  <si>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</si>
  <si>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</si>
  <si>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</si>
  <si>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</si>
  <si>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</si>
  <si>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</si>
  <si>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</si>
  <si>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</si>
  <si>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</si>
  <si>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</si>
  <si>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</si>
  <si>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</si>
  <si>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</si>
  <si>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</si>
  <si>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</si>
  <si>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</si>
  <si>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</si>
  <si>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</si>
  <si>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</si>
  <si>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</si>
  <si>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</si>
  <si>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</si>
  <si>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</si>
  <si>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</si>
  <si>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</si>
  <si>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</si>
  <si>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</si>
  <si>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</si>
  <si>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</si>
  <si>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</si>
  <si>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</si>
  <si>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</si>
  <si>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</si>
  <si>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</si>
  <si>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</si>
  <si>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</si>
  <si>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</si>
  <si>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</si>
  <si>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</si>
  <si>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</si>
  <si>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</si>
  <si>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</si>
  <si>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</si>
  <si>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</si>
  <si>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</si>
  <si>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</si>
  <si>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</si>
  <si>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</si>
  <si>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</si>
  <si>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</si>
  <si>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</si>
  <si>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</si>
  <si>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</si>
  <si>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</si>
  <si>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</si>
  <si>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</si>
  <si>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</si>
  <si>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</si>
  <si>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</si>
  <si>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</si>
  <si>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</si>
  <si>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</si>
  <si>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</si>
  <si>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</si>
  <si>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</si>
  <si>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</si>
  <si>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</si>
  <si>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</si>
  <si>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</si>
  <si>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</si>
  <si>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</si>
  <si>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</si>
  <si>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</si>
  <si>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</si>
  <si>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</si>
  <si>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</si>
  <si>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</si>
  <si>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</si>
  <si>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</si>
  <si>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</si>
  <si>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</si>
  <si>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</si>
  <si>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</si>
  <si>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</si>
  <si>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</si>
  <si>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</si>
  <si>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</si>
  <si>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</si>
  <si>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</si>
  <si>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</si>
  <si>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</si>
  <si>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</si>
  <si>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</si>
  <si>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</si>
  <si>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</si>
  <si>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</si>
  <si>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</si>
  <si>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</si>
  <si>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</si>
  <si>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</si>
  <si>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</si>
  <si>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</si>
  <si>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</si>
  <si>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</si>
  <si>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</si>
  <si>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</si>
  <si>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</si>
  <si>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</si>
  <si>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</si>
  <si>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</si>
  <si>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</si>
  <si>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</si>
  <si>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</si>
  <si>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</si>
  <si>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</si>
  <si>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</si>
  <si>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</si>
  <si>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</si>
  <si>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</si>
  <si>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</si>
  <si>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</si>
  <si>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</si>
  <si>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</si>
  <si>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</si>
  <si>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</si>
  <si>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</si>
  <si>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</si>
  <si>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</si>
  <si>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</si>
  <si>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</si>
  <si>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</si>
  <si>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</si>
  <si>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</si>
  <si>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</si>
  <si>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</si>
  <si>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</si>
  <si>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</si>
  <si>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</si>
  <si>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</si>
  <si>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</si>
  <si>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</si>
  <si>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</si>
  <si>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</si>
  <si>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</si>
  <si>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</si>
  <si>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</si>
  <si>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</si>
  <si>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</si>
  <si>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</si>
  <si>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</si>
  <si>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</si>
  <si>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</si>
  <si>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</si>
  <si>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</si>
  <si>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</si>
  <si>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</si>
  <si>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</si>
  <si>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</si>
  <si>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</si>
  <si>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</si>
  <si>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</si>
  <si>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</si>
  <si>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</si>
  <si>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</si>
  <si>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</si>
  <si>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</si>
  <si>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</si>
  <si>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</si>
  <si>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</si>
  <si>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</si>
  <si>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</si>
  <si>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</si>
  <si>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</si>
  <si>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</si>
  <si>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</si>
  <si>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</si>
  <si>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</si>
  <si>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</si>
  <si>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</si>
  <si>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</si>
  <si>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</si>
  <si>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</si>
  <si>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</si>
  <si>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</si>
  <si>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</si>
  <si>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</si>
  <si>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</si>
  <si>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</si>
  <si>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</si>
  <si>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</si>
  <si>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</si>
  <si>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</si>
  <si>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</si>
  <si>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</si>
  <si>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</si>
  <si>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</si>
  <si>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</si>
  <si>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</si>
  <si>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</si>
  <si>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</si>
  <si>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</si>
  <si>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</si>
  <si>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</si>
  <si>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</si>
  <si>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</si>
  <si>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</si>
  <si>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</si>
  <si>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</si>
  <si>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</si>
  <si>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</si>
  <si>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</si>
  <si>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</si>
  <si>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</si>
  <si>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</si>
  <si>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</si>
  <si>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</si>
  <si>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</si>
  <si>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</si>
  <si>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</si>
  <si>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</si>
  <si>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</si>
  <si>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</si>
  <si>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</si>
  <si>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</si>
  <si>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</si>
  <si>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</si>
  <si>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</si>
  <si>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</si>
  <si>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</si>
  <si>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</si>
  <si>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</si>
  <si>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</si>
  <si>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</si>
  <si>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</si>
  <si>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</si>
  <si>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</si>
  <si>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</si>
  <si>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</si>
  <si>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</si>
  <si>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</si>
  <si>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</si>
  <si>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</si>
  <si>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</si>
  <si>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</si>
  <si>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</si>
  <si>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</si>
  <si>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</si>
  <si>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</si>
  <si>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</si>
  <si>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</si>
  <si>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</si>
  <si>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</si>
  <si>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</si>
  <si>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</si>
  <si>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</si>
  <si>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</si>
  <si>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</si>
  <si>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</si>
  <si>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</si>
  <si>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</si>
  <si>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</si>
  <si>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</si>
  <si>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</si>
  <si>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</si>
  <si>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</si>
  <si>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</si>
  <si>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</si>
  <si>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</si>
  <si>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</si>
  <si>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</si>
  <si>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</si>
  <si>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</si>
  <si>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</si>
  <si>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</si>
  <si>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</si>
  <si>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</si>
  <si>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</si>
  <si>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</si>
  <si>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</si>
  <si>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</si>
  <si>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</si>
  <si>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</si>
  <si>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</si>
  <si>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</si>
  <si>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</si>
  <si>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</si>
  <si>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</si>
  <si>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</si>
  <si>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</si>
  <si>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</si>
  <si>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</si>
  <si>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</si>
  <si>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</si>
  <si>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</si>
  <si>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</si>
  <si>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</si>
  <si>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</si>
  <si>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</si>
  <si>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</si>
  <si>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</si>
  <si>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</si>
  <si>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</si>
  <si>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</si>
  <si>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</si>
  <si>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</si>
  <si>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</si>
  <si>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</si>
  <si>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</si>
  <si>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</si>
  <si>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</si>
  <si>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</si>
  <si>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</si>
  <si>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</si>
  <si>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</si>
  <si>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</si>
  <si>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</si>
  <si>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</si>
  <si>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</si>
  <si>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</si>
  <si>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</si>
  <si>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</si>
  <si>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</si>
  <si>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</si>
  <si>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</si>
  <si>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</si>
  <si>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</si>
  <si>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</si>
  <si>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</si>
  <si>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</si>
  <si>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</si>
  <si>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</si>
  <si>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</si>
  <si>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</si>
  <si>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</si>
  <si>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</si>
  <si>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</si>
  <si>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</si>
  <si>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</si>
  <si>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</si>
  <si>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</si>
  <si>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</si>
  <si>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</si>
  <si>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</si>
  <si>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</si>
  <si>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</si>
  <si>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</si>
  <si>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</si>
  <si>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</si>
  <si>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</si>
  <si>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</si>
  <si>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</si>
  <si>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</si>
  <si>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</si>
  <si>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</si>
  <si>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</si>
  <si>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</si>
  <si>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</si>
  <si>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</si>
  <si>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</si>
  <si>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</si>
  <si>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</si>
  <si>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</si>
  <si>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</si>
  <si>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</si>
  <si>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</si>
  <si>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</si>
  <si>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</si>
  <si>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</si>
  <si>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</si>
  <si>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</si>
  <si>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</si>
  <si>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</si>
  <si>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</si>
  <si>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</si>
  <si>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</si>
  <si>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</si>
  <si>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</si>
  <si>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</si>
  <si>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</si>
  <si>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</si>
  <si>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</si>
  <si>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</si>
  <si>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</si>
  <si>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</si>
  <si>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</si>
  <si>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</si>
  <si>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</si>
  <si>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</si>
  <si>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</si>
  <si>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</si>
  <si>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</si>
  <si>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</si>
  <si>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</si>
  <si>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</si>
  <si>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</si>
  <si>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</si>
  <si>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</si>
  <si>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</si>
  <si>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</si>
  <si>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</si>
  <si>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</si>
  <si>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</si>
  <si>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</si>
  <si>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</si>
  <si>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</si>
  <si>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</si>
  <si>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</si>
  <si>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</si>
  <si>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</si>
  <si>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</si>
  <si>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</si>
  <si>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</si>
  <si>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</si>
  <si>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</si>
  <si>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</si>
  <si>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</si>
  <si>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</si>
  <si>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</si>
  <si>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</si>
  <si>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</si>
  <si>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</si>
  <si>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</si>
  <si>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</si>
  <si>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</si>
  <si>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</si>
  <si>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</si>
  <si>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</si>
  <si>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</si>
  <si>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</si>
  <si>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</si>
  <si>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</si>
  <si>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</si>
  <si>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</si>
  <si>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</si>
  <si>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</si>
  <si>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</si>
  <si>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</si>
  <si>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</si>
  <si>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</si>
  <si>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</si>
  <si>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</si>
  <si>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</si>
  <si>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</si>
  <si>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</si>
  <si>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</si>
  <si>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</si>
  <si>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</si>
  <si>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</si>
  <si>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</si>
  <si>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</si>
  <si>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</si>
  <si>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</si>
  <si>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</si>
  <si>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</si>
  <si>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</si>
  <si>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</si>
  <si>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</si>
  <si>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</si>
  <si>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</si>
  <si>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</si>
  <si>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</si>
  <si>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</si>
  <si>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</si>
  <si>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</si>
  <si>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</si>
  <si>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</si>
  <si>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</si>
  <si>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</si>
  <si>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</si>
  <si>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</si>
  <si>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</si>
  <si>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</si>
  <si>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</si>
  <si>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</si>
  <si>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</si>
  <si>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</si>
  <si>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</si>
  <si>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</si>
  <si>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</si>
  <si>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</si>
  <si>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</si>
  <si>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</si>
  <si>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</si>
  <si>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</si>
  <si>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</si>
  <si>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</si>
  <si>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</si>
  <si>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</si>
  <si>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</si>
  <si>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</si>
  <si>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</si>
  <si>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</si>
  <si>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</si>
  <si>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</si>
  <si>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</si>
  <si>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</si>
  <si>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</si>
  <si>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</si>
  <si>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</si>
  <si>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</si>
  <si>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</si>
  <si>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</si>
  <si>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</si>
  <si>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</si>
  <si>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</si>
  <si>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</si>
  <si>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</si>
  <si>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</si>
  <si>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</si>
  <si>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</si>
  <si>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</si>
  <si>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</si>
  <si>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</si>
  <si>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</si>
  <si>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</si>
  <si>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</si>
  <si>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</si>
  <si>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</si>
  <si>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</si>
  <si>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</si>
  <si>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</si>
  <si>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</si>
  <si>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</si>
  <si>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</si>
  <si>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</si>
  <si>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</si>
  <si>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</si>
  <si>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</si>
  <si>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</si>
  <si>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</si>
  <si>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</si>
  <si>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</si>
  <si>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</si>
  <si>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</si>
  <si>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</si>
  <si>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</si>
  <si>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</si>
  <si>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</si>
  <si>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</si>
  <si>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</si>
  <si>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</si>
  <si>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</si>
  <si>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</si>
  <si>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</si>
  <si>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</si>
  <si>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</si>
  <si>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</si>
  <si>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</si>
  <si>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</si>
  <si>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</si>
  <si>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</si>
  <si>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</si>
  <si>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</si>
  <si>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</si>
  <si>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</si>
  <si>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</si>
  <si>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</si>
  <si>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</si>
  <si>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</si>
  <si>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</si>
  <si>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</si>
  <si>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</si>
  <si>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</si>
  <si>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</si>
  <si>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</si>
  <si>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</si>
  <si>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</si>
  <si>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</si>
  <si>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</si>
  <si>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</si>
  <si>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</si>
  <si>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</si>
  <si>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</si>
  <si>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</si>
  <si>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</si>
  <si>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</si>
  <si>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</si>
  <si>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</si>
  <si>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</si>
  <si>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</si>
  <si>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</si>
  <si>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</si>
  <si>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</si>
  <si>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</si>
  <si>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</si>
  <si>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</si>
  <si>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</si>
  <si>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</si>
  <si>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</si>
  <si>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</si>
  <si>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</si>
  <si>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</si>
  <si>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</si>
  <si>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</si>
  <si>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</si>
  <si>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</si>
  <si>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</si>
  <si>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</si>
  <si>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</si>
  <si>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</si>
  <si>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</si>
  <si>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</si>
  <si>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</si>
  <si>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</si>
  <si>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</si>
  <si>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</si>
  <si>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</si>
  <si>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</si>
  <si>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</si>
  <si>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</si>
  <si>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</si>
  <si>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</si>
  <si>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</si>
  <si>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</si>
  <si>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</si>
  <si>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</si>
  <si>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</si>
  <si>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</si>
  <si>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</si>
  <si>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</si>
  <si>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</si>
  <si>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</si>
  <si>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</si>
  <si>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</si>
  <si>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</si>
  <si>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</si>
  <si>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</si>
  <si>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</si>
  <si>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</si>
  <si>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</si>
  <si>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</si>
  <si>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</si>
  <si>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</si>
  <si>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</si>
  <si>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</si>
  <si>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</si>
  <si>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</si>
  <si>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</si>
  <si>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</si>
  <si>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</si>
  <si>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</si>
  <si>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</si>
  <si>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</si>
  <si>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</si>
  <si>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</si>
  <si>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</si>
  <si>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</si>
  <si>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</si>
  <si>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</si>
  <si>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</si>
  <si>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</si>
  <si>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</si>
  <si>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</si>
  <si>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</si>
  <si>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</si>
  <si>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</si>
  <si>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</si>
  <si>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</si>
  <si>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</si>
  <si>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</si>
  <si>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</si>
  <si>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</si>
  <si>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</si>
  <si>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</si>
  <si>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</si>
  <si>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</si>
  <si>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</si>
  <si>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</si>
  <si>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</si>
  <si>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</si>
  <si>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</si>
  <si>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</si>
  <si>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</si>
  <si>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</si>
  <si>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</si>
  <si>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</si>
  <si>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</si>
  <si>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</si>
  <si>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</si>
  <si>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</si>
  <si>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</si>
  <si>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</si>
  <si>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</si>
  <si>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</si>
  <si>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</si>
  <si>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</si>
  <si>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</si>
  <si>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</si>
  <si>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</si>
  <si>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</si>
  <si>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</si>
  <si>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</si>
  <si>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</si>
  <si>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</si>
  <si>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</si>
  <si>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</si>
  <si>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</si>
  <si>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</si>
  <si>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</si>
  <si>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</si>
  <si>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</si>
  <si>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</si>
  <si>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</si>
  <si>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</si>
  <si>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</si>
  <si>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</si>
  <si>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</si>
  <si>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</si>
  <si>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</si>
  <si>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</si>
  <si>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</si>
  <si>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</si>
  <si>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</si>
  <si>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</si>
  <si>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</si>
  <si>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</si>
  <si>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</si>
  <si>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</si>
  <si>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</si>
  <si>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</si>
  <si>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</si>
  <si>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</si>
  <si>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</si>
  <si>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</si>
  <si>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</si>
  <si>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</si>
  <si>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</si>
  <si>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</si>
  <si>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</si>
  <si>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</si>
  <si>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</si>
  <si>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</si>
  <si>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</si>
  <si>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</si>
  <si>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</si>
  <si>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</si>
  <si>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</si>
  <si>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</si>
  <si>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</si>
  <si>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</si>
  <si>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</si>
  <si>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</si>
  <si>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</si>
  <si>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</si>
  <si>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</si>
  <si>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</si>
  <si>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</si>
  <si>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</si>
  <si>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</si>
  <si>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</si>
  <si>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</si>
  <si>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</si>
  <si>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</si>
  <si>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</si>
  <si>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</si>
  <si>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</si>
  <si>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</si>
  <si>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</si>
  <si>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</si>
  <si>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</si>
  <si>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</si>
  <si>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</si>
  <si>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</si>
  <si>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</si>
  <si>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</si>
  <si>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</si>
  <si>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</si>
  <si>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</si>
  <si>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</si>
  <si>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</si>
  <si>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</si>
  <si>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</si>
  <si>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</si>
  <si>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</si>
  <si>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</si>
  <si>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</si>
  <si>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</si>
  <si>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</si>
  <si>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</si>
  <si>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</si>
  <si>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</si>
  <si>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</si>
  <si>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</si>
  <si>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</si>
  <si>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</si>
  <si>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</si>
  <si>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</si>
  <si>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</si>
  <si>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</si>
  <si>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</si>
  <si>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</si>
  <si>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</si>
  <si>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</si>
  <si>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</si>
  <si>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</si>
  <si>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</si>
  <si>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</si>
  <si>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</si>
  <si>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</si>
  <si>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</si>
  <si>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</si>
  <si>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</si>
  <si>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</si>
  <si>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</si>
  <si>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</si>
  <si>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</si>
  <si>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</si>
  <si>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</si>
  <si>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</si>
  <si>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</si>
  <si>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</si>
  <si>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</si>
  <si>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</si>
  <si>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</si>
  <si>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</si>
  <si>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</si>
  <si>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</si>
  <si>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</si>
  <si>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</si>
  <si>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</si>
  <si>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</si>
  <si>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</si>
  <si>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</si>
  <si>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</si>
  <si>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</si>
  <si>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</si>
  <si>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</si>
  <si>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</si>
  <si>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</si>
  <si>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</si>
  <si>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</si>
  <si>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</si>
  <si>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</si>
  <si>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</si>
  <si>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</si>
  <si>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</si>
  <si>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</si>
  <si>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</si>
  <si>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</si>
  <si>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</si>
  <si>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</si>
  <si>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</si>
  <si>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</si>
  <si>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</si>
  <si>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</si>
  <si>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</si>
  <si>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</si>
  <si>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</si>
  <si>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</si>
  <si>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</si>
  <si>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</si>
  <si>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</si>
  <si>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</si>
  <si>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</si>
  <si>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</si>
  <si>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</si>
  <si>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</si>
  <si>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</si>
  <si>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</si>
  <si>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</si>
  <si>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</si>
  <si>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</si>
  <si>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</si>
  <si>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</si>
  <si>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</si>
  <si>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</si>
  <si>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</si>
  <si>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</si>
  <si>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</si>
  <si>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</si>
  <si>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</si>
  <si>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</si>
  <si>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</si>
  <si>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</si>
  <si>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</si>
  <si>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</si>
  <si>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</si>
  <si>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</si>
  <si>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</si>
  <si>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</si>
  <si>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</si>
  <si>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</si>
  <si>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</si>
  <si>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</si>
  <si>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</si>
  <si>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</si>
  <si>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</si>
  <si>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</si>
  <si>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</si>
  <si>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</si>
  <si>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</si>
  <si>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</si>
  <si>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</si>
  <si>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</si>
  <si>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</si>
  <si>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</si>
  <si>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</si>
  <si>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</si>
  <si>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</si>
  <si>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</si>
  <si>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</si>
  <si>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</si>
  <si>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</si>
  <si>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</si>
  <si>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</si>
  <si>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</si>
  <si>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</si>
  <si>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</si>
  <si>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</si>
  <si>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</si>
  <si>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</si>
  <si>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</si>
  <si>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</si>
  <si>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</si>
  <si>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</si>
  <si>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</si>
  <si>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</si>
  <si>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</si>
  <si>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</si>
  <si>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</si>
  <si>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</si>
  <si>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</si>
  <si>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</si>
  <si>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</si>
  <si>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</si>
  <si>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</si>
  <si>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</si>
  <si>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</si>
  <si>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</si>
  <si>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</si>
  <si>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</si>
  <si>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</si>
  <si>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</si>
  <si>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</si>
  <si>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</si>
  <si>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</si>
  <si>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</si>
  <si>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</si>
  <si>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</si>
  <si>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</si>
  <si>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</si>
  <si>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</si>
  <si>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</si>
  <si>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</si>
  <si>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</si>
  <si>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</si>
  <si>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</si>
  <si>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</si>
  <si>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</si>
  <si>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</si>
  <si>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</si>
  <si>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</si>
  <si>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</si>
  <si>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</si>
  <si>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</si>
  <si>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</si>
  <si>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</si>
  <si>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</si>
  <si>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</si>
  <si>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</si>
  <si>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</si>
  <si>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</si>
  <si>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</si>
  <si>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</si>
  <si>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</si>
  <si>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</si>
  <si>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</si>
  <si>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</si>
  <si>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</si>
  <si>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</si>
  <si>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</si>
  <si>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</si>
  <si>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</si>
  <si>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</si>
  <si>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</si>
  <si>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</si>
  <si>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</si>
  <si>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</si>
  <si>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</si>
  <si>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</si>
  <si>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</si>
  <si>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</si>
  <si>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</si>
  <si>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</si>
  <si>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</si>
  <si>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</si>
  <si>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</si>
  <si>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</si>
  <si>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</si>
  <si>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</si>
  <si>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</si>
  <si>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</si>
  <si>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</si>
  <si>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</si>
  <si>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</si>
  <si>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</si>
  <si>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</si>
  <si>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</si>
  <si>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</si>
  <si>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</si>
  <si>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</si>
  <si>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</si>
  <si>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</si>
  <si>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</si>
  <si>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</si>
  <si>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</si>
  <si>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</si>
  <si>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</si>
  <si>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</si>
  <si>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</si>
  <si>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</si>
  <si>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</si>
  <si>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</si>
  <si>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</si>
  <si>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</si>
  <si>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</si>
  <si>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</si>
  <si>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</si>
  <si>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</si>
  <si>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</si>
  <si>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</si>
  <si>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</si>
  <si>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</si>
  <si>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</si>
  <si>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</si>
  <si>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</si>
  <si>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</si>
  <si>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</si>
  <si>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</si>
  <si>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</si>
  <si>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</si>
  <si>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</si>
  <si>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</si>
  <si>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</si>
  <si>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</si>
  <si>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</si>
  <si>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</si>
  <si>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</si>
  <si>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</si>
  <si>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</si>
  <si>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</si>
  <si>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</si>
  <si>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</si>
  <si>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</si>
  <si>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</si>
  <si>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</si>
  <si>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</si>
  <si>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</si>
  <si>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</si>
  <si>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</si>
  <si>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</si>
  <si>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</si>
  <si>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</si>
  <si>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</si>
  <si>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</si>
  <si>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</si>
  <si>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</si>
  <si>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</si>
  <si>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</si>
  <si>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</si>
  <si>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</si>
  <si>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</si>
  <si>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</si>
  <si>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</si>
  <si>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</si>
  <si>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</si>
  <si>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</si>
  <si>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</si>
  <si>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</si>
  <si>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</si>
  <si>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</si>
  <si>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</si>
  <si>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</si>
  <si>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</si>
  <si>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</si>
  <si>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</si>
  <si>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</si>
  <si>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</si>
  <si>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</si>
  <si>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</si>
  <si>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</si>
  <si>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</si>
  <si>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</si>
  <si>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</si>
  <si>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</si>
  <si>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</si>
  <si>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</si>
  <si>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</si>
  <si>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</si>
  <si>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</si>
  <si>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</si>
  <si>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</si>
  <si>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</si>
  <si>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</si>
  <si>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</si>
  <si>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</si>
  <si>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</si>
  <si>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</si>
  <si>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</si>
  <si>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</si>
  <si>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</si>
  <si>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</si>
  <si>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</si>
  <si>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</si>
  <si>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</si>
  <si>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</si>
  <si>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</si>
  <si>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</si>
  <si>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</si>
  <si>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</si>
  <si>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</si>
  <si>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</si>
  <si>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</si>
  <si>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</si>
  <si>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</si>
  <si>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</si>
  <si>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</si>
  <si>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</si>
  <si>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</si>
  <si>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</si>
  <si>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</si>
  <si>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</si>
  <si>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</si>
  <si>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</si>
  <si>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</si>
  <si>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</si>
  <si>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</si>
  <si>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</si>
  <si>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</si>
  <si>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</si>
  <si>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</si>
  <si>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</si>
  <si>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</si>
  <si>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</si>
  <si>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</si>
  <si>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</si>
  <si>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</si>
  <si>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</si>
  <si>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</si>
  <si>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</si>
  <si>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</si>
  <si>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</si>
  <si>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</si>
  <si>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</si>
  <si>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</si>
  <si>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</si>
  <si>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</si>
  <si>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</si>
  <si>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</si>
  <si>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</si>
  <si>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</si>
  <si>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</si>
  <si>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</si>
  <si>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</si>
  <si>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</si>
  <si>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</si>
  <si>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</si>
  <si>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</si>
  <si>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</si>
  <si>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</si>
  <si>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</si>
  <si>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</si>
  <si>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</si>
  <si>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</si>
  <si>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</si>
  <si>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</si>
  <si>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</si>
  <si>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</si>
  <si>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</si>
  <si>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</si>
  <si>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</si>
  <si>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</si>
  <si>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</si>
  <si>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</si>
  <si>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</si>
  <si>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</si>
  <si>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</si>
  <si>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</si>
  <si>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</si>
  <si>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</si>
  <si>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</si>
  <si>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</si>
  <si>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</si>
  <si>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</si>
  <si>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</si>
  <si>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</si>
  <si>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</si>
  <si>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</si>
  <si>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</si>
  <si>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</si>
  <si>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</si>
  <si>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</si>
  <si>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</si>
  <si>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</si>
  <si>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</si>
  <si>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</si>
  <si>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</si>
  <si>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</si>
  <si>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</si>
  <si>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</si>
  <si>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</si>
  <si>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</si>
  <si>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</si>
  <si>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</si>
  <si>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</si>
  <si>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</si>
  <si>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</si>
  <si>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</si>
  <si>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</si>
  <si>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</si>
  <si>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</si>
  <si>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</si>
  <si>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</si>
  <si>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</si>
  <si>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</si>
  <si>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</si>
  <si>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</si>
  <si>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</si>
  <si>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</si>
  <si>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</si>
  <si>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</si>
  <si>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</si>
  <si>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</si>
  <si>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</si>
  <si>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</si>
  <si>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</si>
  <si>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</si>
  <si>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</si>
  <si>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</si>
  <si>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</si>
  <si>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</si>
  <si>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</si>
  <si>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</si>
  <si>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</si>
  <si>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</si>
  <si>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</si>
  <si>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</si>
  <si>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</si>
  <si>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</si>
  <si>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</si>
  <si>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</si>
  <si>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</si>
  <si>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</si>
  <si>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</si>
  <si>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</si>
  <si>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</si>
  <si>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</si>
  <si>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</si>
  <si>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</si>
  <si>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</si>
  <si>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</si>
  <si>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</si>
  <si>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</si>
  <si>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</si>
  <si>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</si>
  <si>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</si>
  <si>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</si>
  <si>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</si>
  <si>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</si>
  <si>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</si>
  <si>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</si>
  <si>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</si>
  <si>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</si>
  <si>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</si>
  <si>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</si>
  <si>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</si>
  <si>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</si>
  <si>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</si>
  <si>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</si>
  <si>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</si>
  <si>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</si>
  <si>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</si>
  <si>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</si>
  <si>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</si>
  <si>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</si>
  <si>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</si>
  <si>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</si>
  <si>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</si>
  <si>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</si>
  <si>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</si>
  <si>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</si>
  <si>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</si>
  <si>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</si>
  <si>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</si>
  <si>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</si>
  <si>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</si>
  <si>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</si>
  <si>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</si>
  <si>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</si>
  <si>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</si>
  <si>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</si>
  <si>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</si>
  <si>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</si>
  <si>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</si>
  <si>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</si>
  <si>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</si>
  <si>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</si>
  <si>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</si>
  <si>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</si>
  <si>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</si>
  <si>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</si>
  <si>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</si>
  <si>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</si>
  <si>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</si>
  <si>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</si>
  <si>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</si>
  <si>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</si>
  <si>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</si>
  <si>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</si>
  <si>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</si>
  <si>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</si>
  <si>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</si>
  <si>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</si>
  <si>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</si>
  <si>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</si>
  <si>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</si>
  <si>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</si>
  <si>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</si>
  <si>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</si>
  <si>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</si>
  <si>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</si>
  <si>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</si>
  <si>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</si>
  <si>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</si>
  <si>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</si>
  <si>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</si>
  <si>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</si>
  <si>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</si>
  <si>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</si>
  <si>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</si>
  <si>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</si>
  <si>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</si>
  <si>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</si>
  <si>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</si>
  <si>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</si>
  <si>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</si>
  <si>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</si>
  <si>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</si>
  <si>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</si>
  <si>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</si>
  <si>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</si>
  <si>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</si>
  <si>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</si>
  <si>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</si>
  <si>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</si>
  <si>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</si>
  <si>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</si>
  <si>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</si>
  <si>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</si>
  <si>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</si>
  <si>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</si>
  <si>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</si>
  <si>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</si>
  <si>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</si>
  <si>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</si>
  <si>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</si>
  <si>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</si>
  <si>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</si>
  <si>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</si>
  <si>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</si>
  <si>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</si>
  <si>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</si>
  <si>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</si>
  <si>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</si>
  <si>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</si>
  <si>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</si>
  <si>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</si>
  <si>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</si>
  <si>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</si>
  <si>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</si>
  <si>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</si>
  <si>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</si>
  <si>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</si>
  <si>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</si>
  <si>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</si>
  <si>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</si>
  <si>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</si>
  <si>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</si>
  <si>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</si>
  <si>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</si>
  <si>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</si>
  <si>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</si>
  <si>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</si>
  <si>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</si>
  <si>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</si>
  <si>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</si>
  <si>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</si>
  <si>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</si>
  <si>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</si>
  <si>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</si>
  <si>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</si>
  <si>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</si>
  <si>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</si>
  <si>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</si>
  <si>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</si>
  <si>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</si>
  <si>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</si>
  <si>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</si>
  <si>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</si>
  <si>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</si>
  <si>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</si>
  <si>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</si>
  <si>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</si>
  <si>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</si>
  <si>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</si>
  <si>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</si>
  <si>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</si>
  <si>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</si>
  <si>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</si>
  <si>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</si>
  <si>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</si>
  <si>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</si>
  <si>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</si>
  <si>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</si>
  <si>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</si>
  <si>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</si>
  <si>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</si>
  <si>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</si>
  <si>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</si>
  <si>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</si>
  <si>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</si>
  <si>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</si>
  <si>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</si>
  <si>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</si>
  <si>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</si>
  <si>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</si>
  <si>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</si>
  <si>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</si>
  <si>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</si>
  <si>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</si>
  <si>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</si>
  <si>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</si>
  <si>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</si>
  <si>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</si>
  <si>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</si>
  <si>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</si>
  <si>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</si>
  <si>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</si>
  <si>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</si>
  <si>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</si>
  <si>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</si>
  <si>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</si>
  <si>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</si>
  <si>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</si>
  <si>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</si>
  <si>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</si>
  <si>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</si>
  <si>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</si>
  <si>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</si>
  <si>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</si>
  <si>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</si>
  <si>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</si>
  <si>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</si>
  <si>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</si>
  <si>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</si>
  <si>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</si>
  <si>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</si>
  <si>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</si>
  <si>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</si>
  <si>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</si>
  <si>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</si>
  <si>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</si>
  <si>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</si>
  <si>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</si>
  <si>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</si>
  <si>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</si>
  <si>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</si>
  <si>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</si>
  <si>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</si>
  <si>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</si>
  <si>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</si>
  <si>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</si>
  <si>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</si>
  <si>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</si>
  <si>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</si>
  <si>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</si>
  <si>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</si>
  <si>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</si>
  <si>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</si>
  <si>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</si>
  <si>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</si>
  <si>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</si>
  <si>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</si>
  <si>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</si>
  <si>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</si>
  <si>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</si>
  <si>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</si>
  <si>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</si>
  <si>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</si>
  <si>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</si>
  <si>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</si>
  <si>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</si>
  <si>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</si>
  <si>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</si>
  <si>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</si>
  <si>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</si>
  <si>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</si>
  <si>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</si>
  <si>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</si>
  <si>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</si>
  <si>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</si>
  <si>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</si>
  <si>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</si>
  <si>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</si>
  <si>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</si>
  <si>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</si>
  <si>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</si>
  <si>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</si>
  <si>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</si>
  <si>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</si>
  <si>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</si>
  <si>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</si>
  <si>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</si>
  <si>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</si>
  <si>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</si>
  <si>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</si>
  <si>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</si>
  <si>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</si>
  <si>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</si>
  <si>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</si>
  <si>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</si>
  <si>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</si>
  <si>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</si>
  <si>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</si>
  <si>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</si>
  <si>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</si>
  <si>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</si>
  <si>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</si>
  <si>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</si>
  <si>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</si>
  <si>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</si>
  <si>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</si>
  <si>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</si>
  <si>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</si>
  <si>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</si>
  <si>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</si>
  <si>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</si>
  <si>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</si>
  <si>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</si>
  <si>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</si>
  <si>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</si>
  <si>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</si>
  <si>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</si>
  <si>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</si>
  <si>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</si>
  <si>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</si>
  <si>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</si>
  <si>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</si>
  <si>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</si>
  <si>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</si>
  <si>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</si>
  <si>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</si>
  <si>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</si>
  <si>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</si>
  <si>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</si>
  <si>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</si>
  <si>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</si>
  <si>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</si>
  <si>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</si>
  <si>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</si>
  <si>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</si>
  <si>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</si>
  <si>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</si>
  <si>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</si>
  <si>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</si>
  <si>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</si>
  <si>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</si>
  <si>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</si>
  <si>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</si>
  <si>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</si>
  <si>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</si>
  <si>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</si>
  <si>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</si>
  <si>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</si>
  <si>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</si>
  <si>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</si>
  <si>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</si>
  <si>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</si>
  <si>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</si>
  <si>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</si>
  <si>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</si>
  <si>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</si>
  <si>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</si>
  <si>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</si>
  <si>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</si>
  <si>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</si>
  <si>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</si>
  <si>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</si>
  <si>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</si>
  <si>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</si>
  <si>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</si>
  <si>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</si>
  <si>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</si>
  <si>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</si>
  <si>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</si>
  <si>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</si>
  <si>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</si>
  <si>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</si>
  <si>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</si>
  <si>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</si>
  <si>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</si>
  <si>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</si>
  <si>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</si>
  <si>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</si>
  <si>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</si>
  <si>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</si>
  <si>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</si>
  <si>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</si>
  <si>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</si>
  <si>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</si>
  <si>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</si>
  <si>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</si>
  <si>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</si>
  <si>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</si>
  <si>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</si>
  <si>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</si>
  <si>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</si>
  <si>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</si>
  <si>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</si>
  <si>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</si>
  <si>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</si>
  <si>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</si>
  <si>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</si>
  <si>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</si>
  <si>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</si>
  <si>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</si>
  <si>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</si>
  <si>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</si>
  <si>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</si>
  <si>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</si>
  <si>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</si>
  <si>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</si>
  <si>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</si>
  <si>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</si>
  <si>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</si>
  <si>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</si>
  <si>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</si>
  <si>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</si>
  <si>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</si>
  <si>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</si>
  <si>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</si>
  <si>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</si>
  <si>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</si>
  <si>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</si>
  <si>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</si>
  <si>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</si>
  <si>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</si>
  <si>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</si>
  <si>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</si>
  <si>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</si>
  <si>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</si>
  <si>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</si>
  <si>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</si>
  <si>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</si>
  <si>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</si>
  <si>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</si>
  <si>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</si>
  <si>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</si>
  <si>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</si>
  <si>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</si>
  <si>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</si>
  <si>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</si>
  <si>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</si>
  <si>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</si>
  <si>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</si>
  <si>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</si>
  <si>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</si>
  <si>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</si>
  <si>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</si>
  <si>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</si>
  <si>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</si>
  <si>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</si>
  <si>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</si>
  <si>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</si>
  <si>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</si>
  <si>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</si>
  <si>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</si>
  <si>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</si>
  <si>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</si>
  <si>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</si>
  <si>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</si>
  <si>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</si>
  <si>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</si>
  <si>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</si>
  <si>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</si>
  <si>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</si>
  <si>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</si>
  <si>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</si>
  <si>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</si>
  <si>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</si>
  <si>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</si>
  <si>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</si>
  <si>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</si>
  <si>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</si>
  <si>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</si>
  <si>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</si>
  <si>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</si>
  <si>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</si>
  <si>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</si>
  <si>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</si>
  <si>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</si>
  <si>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</si>
  <si>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</si>
  <si>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</si>
  <si>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</si>
  <si>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</si>
  <si>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</si>
  <si>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</si>
  <si>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</si>
  <si>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</si>
  <si>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</si>
  <si>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</si>
  <si>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</si>
  <si>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</si>
  <si>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</si>
  <si>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</si>
  <si>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</si>
  <si>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</si>
  <si>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</si>
  <si>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</si>
  <si>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</si>
  <si>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</si>
  <si>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</si>
  <si>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</si>
  <si>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</si>
  <si>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</si>
  <si>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</si>
  <si>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</si>
  <si>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</si>
  <si>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</si>
  <si>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</si>
  <si>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</si>
  <si>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</si>
  <si>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</si>
  <si>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</si>
  <si>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</si>
  <si>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</si>
  <si>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</si>
  <si>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</si>
  <si>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</si>
  <si>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</si>
  <si>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</si>
  <si>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</si>
  <si>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</si>
  <si>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</si>
  <si>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</si>
  <si>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</si>
  <si>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</si>
  <si>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</si>
  <si>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</si>
  <si>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</si>
  <si>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</si>
  <si>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</si>
  <si>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</si>
  <si>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</si>
  <si>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</si>
  <si>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</si>
  <si>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</si>
  <si>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</si>
  <si>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</si>
  <si>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</si>
  <si>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</si>
  <si>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</si>
  <si>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</si>
  <si>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</si>
  <si>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</si>
  <si>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</si>
  <si>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</si>
  <si>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</si>
  <si>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</si>
  <si>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</si>
  <si>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</si>
  <si>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</si>
  <si>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</si>
  <si>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</si>
  <si>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</si>
  <si>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</si>
  <si>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</si>
  <si>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</si>
  <si>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</si>
  <si>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</si>
  <si>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</si>
  <si>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</si>
  <si>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</si>
  <si>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</si>
  <si>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</si>
  <si>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</si>
  <si>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</si>
  <si>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</si>
  <si>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</si>
  <si>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</si>
  <si>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</si>
  <si>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</si>
  <si>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</si>
  <si>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</si>
  <si>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</si>
  <si>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</si>
  <si>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</si>
  <si>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</si>
  <si>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</si>
  <si>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</si>
  <si>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</si>
  <si>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</si>
  <si>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</si>
  <si>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</si>
  <si>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</si>
  <si>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</si>
  <si>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</si>
  <si>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</si>
  <si>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</si>
  <si>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</si>
  <si>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</si>
  <si>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</si>
  <si>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</si>
  <si>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</si>
  <si>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</si>
  <si>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</si>
  <si>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</si>
  <si>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</si>
  <si>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</si>
  <si>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</si>
  <si>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</si>
  <si>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</si>
  <si>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</si>
  <si>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</si>
  <si>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</si>
  <si>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</si>
  <si>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</si>
  <si>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</si>
  <si>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</si>
  <si>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</si>
  <si>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</si>
  <si>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</si>
  <si>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</si>
  <si>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</si>
  <si>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</si>
  <si>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</si>
  <si>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</si>
  <si>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</si>
  <si>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</si>
  <si>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</si>
  <si>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</si>
  <si>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</si>
  <si>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</si>
  <si>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</si>
  <si>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</si>
  <si>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</si>
  <si>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</si>
  <si>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</si>
  <si>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</si>
  <si>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</si>
  <si>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</si>
  <si>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</si>
  <si>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</si>
  <si>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</si>
  <si>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</si>
  <si>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</si>
  <si>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</si>
  <si>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</si>
  <si>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</si>
  <si>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</si>
  <si>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</si>
  <si>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</si>
  <si>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</si>
  <si>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</si>
  <si>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</si>
  <si>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</si>
  <si>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</si>
  <si>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</si>
  <si>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</si>
  <si>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</si>
  <si>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</si>
  <si>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</si>
  <si>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</si>
  <si>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</si>
  <si>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</si>
  <si>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</si>
  <si>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</si>
  <si>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</si>
  <si>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</si>
  <si>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</si>
  <si>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</si>
  <si>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</si>
  <si>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</si>
  <si>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</si>
  <si>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</si>
  <si>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</si>
  <si>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</si>
  <si>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</si>
  <si>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</si>
  <si>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</si>
  <si>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</si>
  <si>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</si>
  <si>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</si>
  <si>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</si>
  <si>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</si>
  <si>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</si>
  <si>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</si>
  <si>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</si>
  <si>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</si>
  <si>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</si>
  <si>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</si>
  <si>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</si>
  <si>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</si>
  <si>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</si>
  <si>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</si>
  <si>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</si>
  <si>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</si>
  <si>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</si>
  <si>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</si>
  <si>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</si>
  <si>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</si>
  <si>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</si>
  <si>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</si>
  <si>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</si>
  <si>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</si>
  <si>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</si>
  <si>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</si>
  <si>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</si>
  <si>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</si>
  <si>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</si>
  <si>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</si>
  <si>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</si>
  <si>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</si>
  <si>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</si>
  <si>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</si>
  <si>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</si>
  <si>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</si>
  <si>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</si>
  <si>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</si>
  <si>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</si>
  <si>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</si>
  <si>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</si>
  <si>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</si>
  <si>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</si>
  <si>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</si>
  <si>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</si>
  <si>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</si>
  <si>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</si>
  <si>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</si>
  <si>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</si>
  <si>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</si>
  <si>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</si>
  <si>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</si>
  <si>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</si>
  <si>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</si>
  <si>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</si>
  <si>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</si>
  <si>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</si>
  <si>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</si>
  <si>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</si>
  <si>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</si>
  <si>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</si>
  <si>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</si>
  <si>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</si>
  <si>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</si>
  <si>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</si>
  <si>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</si>
  <si>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</si>
  <si>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</si>
  <si>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</si>
  <si>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</si>
  <si>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</si>
  <si>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</si>
  <si>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</si>
  <si>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</si>
  <si>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</si>
  <si>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</si>
  <si>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</si>
  <si>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</si>
  <si>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</si>
  <si>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</si>
  <si>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</si>
  <si>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</si>
  <si>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</si>
  <si>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</si>
  <si>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</si>
  <si>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</si>
  <si>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</si>
  <si>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</si>
  <si>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</si>
  <si>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</si>
  <si>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</si>
  <si>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</si>
  <si>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</si>
  <si>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</si>
  <si>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</si>
  <si>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</si>
  <si>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</si>
  <si>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</si>
  <si>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</si>
  <si>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</si>
  <si>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</si>
  <si>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</si>
  <si>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</si>
  <si>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</si>
  <si>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</si>
  <si>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</si>
  <si>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</si>
  <si>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</si>
  <si>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</si>
  <si>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</si>
  <si>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</si>
  <si>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</si>
  <si>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</si>
  <si>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</si>
  <si>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</si>
  <si>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</si>
  <si>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</si>
  <si>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</si>
  <si>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</si>
  <si>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</si>
  <si>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</si>
  <si>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</si>
  <si>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</si>
  <si>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</si>
  <si>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</si>
  <si>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</si>
  <si>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</si>
  <si>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</si>
  <si>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</si>
  <si>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</si>
  <si>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</si>
  <si>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</si>
  <si>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</si>
  <si>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</si>
  <si>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</si>
  <si>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</si>
  <si>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</si>
  <si>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</si>
  <si>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</si>
  <si>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</si>
  <si>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</si>
  <si>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</si>
  <si>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</si>
  <si>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</si>
  <si>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</si>
  <si>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</si>
  <si>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</si>
  <si>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</si>
  <si>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</si>
  <si>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</si>
  <si>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</si>
  <si>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</si>
  <si>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</si>
  <si>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</si>
  <si>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</si>
  <si>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</si>
  <si>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</si>
  <si>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</si>
  <si>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</si>
  <si>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</si>
  <si>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</si>
  <si>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</si>
  <si>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</si>
  <si>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</si>
  <si>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</si>
  <si>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</si>
  <si>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</si>
  <si>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</si>
  <si>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</si>
  <si>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</si>
  <si>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</si>
  <si>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</si>
  <si>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</si>
  <si>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</si>
  <si>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</si>
  <si>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</si>
  <si>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</si>
  <si>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</si>
  <si>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</si>
  <si>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</si>
  <si>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</si>
  <si>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</si>
  <si>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</si>
  <si>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</si>
  <si>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</si>
  <si>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</si>
  <si>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</si>
  <si>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</si>
  <si>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</si>
  <si>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</si>
  <si>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</si>
  <si>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</si>
  <si>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</si>
  <si>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</si>
  <si>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</si>
  <si>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</si>
  <si>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</si>
  <si>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</si>
  <si>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</si>
  <si>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</si>
  <si>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</si>
  <si>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</si>
  <si>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</si>
  <si>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</si>
  <si>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</si>
  <si>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</si>
  <si>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</si>
  <si>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</si>
  <si>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</si>
  <si>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</si>
  <si>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</si>
  <si>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</si>
  <si>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</si>
  <si>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</si>
  <si>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</si>
  <si>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</si>
  <si>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</si>
  <si>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</si>
  <si>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</si>
  <si>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</si>
  <si>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</si>
  <si>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</si>
  <si>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</si>
  <si>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</si>
  <si>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</si>
  <si>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</si>
  <si>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</si>
  <si>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</si>
  <si>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</si>
  <si>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</si>
  <si>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</si>
  <si>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</si>
  <si>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</si>
  <si>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</si>
  <si>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</si>
  <si>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</si>
  <si>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</si>
  <si>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</si>
  <si>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</si>
  <si>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</si>
  <si>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</si>
  <si>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</si>
  <si>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</si>
  <si>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</si>
  <si>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</si>
  <si>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</si>
  <si>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</si>
  <si>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</si>
  <si>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</si>
  <si>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</si>
  <si>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</si>
  <si>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</si>
  <si>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</si>
  <si>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</si>
  <si>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</si>
  <si>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</si>
  <si>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</si>
  <si>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</si>
  <si>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</si>
  <si>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</si>
  <si>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</si>
  <si>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</si>
  <si>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</si>
  <si>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</si>
  <si>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</si>
  <si>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</si>
  <si>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</si>
  <si>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</si>
  <si>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</si>
  <si>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</si>
  <si>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</si>
  <si>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</si>
  <si>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</si>
  <si>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</si>
  <si>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</si>
  <si>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</si>
  <si>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</si>
  <si>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</si>
  <si>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</si>
  <si>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</si>
  <si>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</si>
  <si>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</si>
  <si>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</si>
  <si>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</si>
  <si>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</si>
  <si>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</si>
  <si>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</si>
  <si>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</si>
  <si>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</si>
  <si>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</si>
  <si>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</si>
  <si>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</si>
  <si>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</si>
  <si>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</si>
  <si>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</si>
  <si>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</si>
  <si>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</si>
  <si>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</si>
  <si>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</si>
  <si>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</si>
  <si>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</si>
  <si>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</si>
  <si>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</si>
  <si>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</si>
  <si>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</si>
  <si>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</si>
  <si>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</si>
  <si>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</si>
  <si>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</si>
  <si>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</si>
  <si>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</si>
  <si>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</si>
  <si>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</si>
  <si>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</si>
  <si>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</si>
  <si>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</si>
  <si>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</si>
  <si>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</si>
  <si>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</si>
  <si>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</si>
  <si>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</si>
  <si>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</si>
  <si>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</si>
  <si>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</si>
  <si>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</si>
  <si>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</si>
  <si>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</si>
  <si>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</si>
  <si>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</si>
  <si>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</si>
  <si>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</si>
  <si>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</si>
  <si>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</si>
  <si>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</si>
  <si>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</si>
  <si>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</si>
  <si>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</si>
  <si>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</si>
  <si>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</si>
  <si>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</si>
  <si>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</si>
  <si>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</si>
  <si>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</si>
  <si>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</si>
  <si>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</si>
  <si>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</si>
  <si>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</si>
  <si>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</si>
  <si>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</si>
  <si>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</si>
  <si>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</si>
  <si>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</si>
  <si>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</si>
  <si>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</si>
  <si>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</si>
  <si>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</si>
  <si>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</si>
  <si>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</si>
  <si>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</si>
  <si>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</si>
  <si>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</si>
  <si>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</si>
  <si>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</si>
  <si>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</si>
  <si>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</si>
  <si>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</si>
  <si>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</si>
  <si>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</si>
  <si>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</si>
  <si>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</si>
  <si>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</si>
  <si>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</si>
  <si>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</si>
  <si>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</si>
  <si>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</si>
  <si>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</si>
  <si>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</si>
  <si>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</si>
  <si>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</si>
  <si>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</si>
  <si>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</si>
  <si>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</si>
  <si>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</si>
  <si>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</si>
  <si>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</si>
  <si>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</si>
  <si>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</si>
  <si>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</si>
  <si>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</si>
  <si>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</si>
  <si>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</si>
  <si>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</si>
  <si>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</si>
  <si>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</si>
  <si>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</si>
  <si>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</si>
  <si>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</si>
  <si>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</si>
  <si>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</si>
  <si>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</si>
  <si>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</si>
  <si>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</si>
  <si>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</si>
  <si>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</si>
  <si>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</si>
  <si>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</si>
  <si>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</si>
  <si>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</si>
  <si>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</si>
  <si>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</si>
  <si>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</si>
  <si>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</si>
  <si>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</si>
  <si>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</si>
  <si>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</si>
  <si>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</si>
  <si>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</si>
  <si>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</si>
  <si>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</si>
  <si>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</si>
  <si>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</si>
  <si>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</si>
  <si>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</si>
  <si>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</si>
  <si>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</si>
  <si>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</si>
  <si>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</si>
  <si>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</si>
  <si>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</si>
  <si>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</si>
  <si>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</si>
  <si>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</si>
  <si>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</si>
  <si>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</si>
  <si>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</si>
  <si>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</si>
  <si>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</si>
  <si>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</si>
  <si>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</si>
  <si>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</si>
  <si>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</si>
  <si>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</si>
  <si>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</si>
  <si>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</si>
  <si>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</si>
  <si>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</si>
  <si>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</si>
  <si>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</si>
  <si>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</si>
  <si>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</si>
  <si>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</si>
  <si>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</si>
  <si>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</si>
  <si>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</si>
  <si>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</si>
  <si>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</si>
  <si>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</si>
  <si>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</si>
  <si>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</si>
  <si>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</si>
  <si>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</si>
  <si>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</si>
  <si>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</si>
  <si>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</si>
  <si>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</si>
  <si>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</si>
  <si>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</si>
  <si>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</si>
  <si>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</si>
  <si>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</si>
  <si>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</si>
  <si>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</si>
  <si>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</si>
  <si>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</si>
  <si>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</si>
  <si>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</si>
  <si>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</si>
  <si>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</si>
  <si>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</si>
  <si>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</si>
  <si>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</si>
  <si>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</si>
  <si>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</si>
  <si>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</si>
  <si>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</si>
  <si>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</si>
  <si>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</si>
  <si>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</si>
  <si>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</si>
  <si>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</si>
  <si>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</si>
  <si>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</si>
  <si>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</si>
  <si>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</si>
  <si>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</si>
  <si>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</si>
  <si>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</si>
  <si>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</si>
  <si>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</si>
  <si>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</si>
  <si>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</si>
  <si>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</si>
  <si>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</si>
  <si>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</si>
  <si>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</si>
  <si>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</si>
  <si>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</si>
  <si>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</si>
  <si>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</si>
  <si>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</si>
  <si>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</si>
  <si>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</si>
  <si>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</si>
  <si>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</si>
  <si>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</si>
  <si>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</si>
  <si>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</si>
  <si>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</si>
  <si>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</si>
  <si>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</si>
  <si>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</si>
  <si>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</si>
  <si>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</si>
  <si>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</si>
  <si>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</si>
  <si>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</si>
  <si>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</si>
  <si>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</si>
  <si>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</si>
  <si>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</si>
  <si>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</si>
  <si>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</si>
  <si>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</si>
  <si>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</si>
  <si>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</si>
  <si>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</si>
  <si>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</si>
  <si>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</si>
  <si>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</si>
  <si>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</si>
  <si>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</si>
  <si>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</si>
  <si>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</si>
  <si>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</si>
  <si>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</si>
  <si>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</si>
  <si>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</si>
  <si>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</si>
  <si>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</si>
  <si>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</si>
  <si>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</si>
  <si>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</si>
  <si>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</si>
  <si>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</si>
  <si>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</si>
  <si>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</si>
  <si>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</si>
  <si>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</si>
  <si>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</si>
  <si>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</si>
  <si>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</si>
  <si>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</si>
  <si>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</si>
  <si>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</si>
  <si>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</si>
  <si>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</si>
  <si>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</si>
  <si>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</si>
  <si>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</si>
  <si>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</si>
  <si>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</si>
  <si>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</si>
  <si>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</si>
  <si>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</si>
  <si>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</si>
  <si>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</si>
  <si>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</si>
  <si>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</si>
  <si>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</si>
  <si>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</si>
  <si>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</si>
  <si>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</si>
  <si>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</si>
  <si>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</si>
  <si>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</si>
  <si>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</si>
  <si>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</si>
  <si>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</si>
  <si>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</si>
  <si>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</si>
  <si>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</si>
  <si>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</si>
  <si>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</si>
  <si>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</si>
  <si>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</si>
  <si>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</si>
  <si>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</si>
  <si>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</si>
  <si>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</si>
  <si>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</si>
  <si>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</si>
  <si>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</si>
  <si>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</si>
  <si>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</si>
  <si>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</si>
  <si>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</si>
  <si>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</si>
  <si>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</si>
  <si>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</si>
  <si>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</si>
  <si>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</si>
  <si>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</si>
  <si>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</si>
  <si>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</si>
  <si>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</si>
  <si>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</si>
  <si>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</si>
  <si>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</si>
  <si>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</si>
  <si>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</si>
  <si>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</si>
  <si>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</si>
  <si>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</si>
  <si>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</si>
  <si>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</si>
  <si>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</si>
  <si>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</si>
  <si>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</si>
  <si>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</si>
  <si>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</si>
  <si>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</si>
  <si>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</si>
  <si>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</si>
  <si>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</si>
  <si>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</si>
  <si>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</si>
  <si>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</si>
  <si>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</si>
  <si>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</si>
  <si>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</si>
  <si>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</si>
  <si>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</si>
  <si>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</si>
  <si>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</si>
  <si>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</si>
  <si>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</si>
  <si>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</si>
  <si>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</si>
  <si>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</si>
  <si>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</si>
  <si>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</si>
  <si>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</si>
  <si>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</si>
  <si>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</si>
  <si>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</si>
  <si>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</si>
  <si>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</si>
  <si>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</si>
  <si>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</si>
  <si>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</si>
  <si>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</si>
  <si>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</si>
  <si>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</si>
  <si>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</si>
  <si>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</si>
  <si>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</si>
  <si>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</si>
  <si>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</si>
  <si>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</si>
  <si>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</si>
  <si>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</si>
  <si>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</si>
  <si>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</si>
  <si>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</si>
  <si>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</si>
  <si>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</si>
  <si>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</si>
  <si>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</si>
  <si>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</si>
  <si>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</si>
  <si>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</si>
  <si>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</si>
  <si>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</si>
  <si>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</si>
  <si>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</si>
  <si>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</si>
  <si>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</si>
  <si>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</si>
  <si>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</si>
  <si>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</si>
  <si>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</si>
  <si>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</si>
  <si>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</si>
  <si>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</si>
  <si>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</si>
  <si>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</si>
  <si>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</si>
  <si>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</si>
  <si>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</si>
  <si>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</si>
  <si>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</si>
  <si>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</si>
  <si>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</si>
  <si>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</si>
  <si>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</si>
  <si>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</si>
  <si>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</si>
  <si>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</si>
  <si>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</si>
  <si>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</si>
  <si>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</si>
  <si>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</si>
  <si>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</si>
  <si>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</si>
  <si>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</si>
  <si>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</si>
  <si>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</si>
  <si>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</si>
  <si>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</si>
  <si>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</si>
  <si>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</si>
  <si>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</si>
  <si>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</si>
  <si>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</si>
  <si>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</si>
  <si>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</si>
  <si>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</si>
  <si>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</si>
  <si>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</si>
  <si>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</si>
  <si>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</si>
  <si>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</si>
  <si>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</si>
  <si>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</si>
  <si>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</si>
  <si>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</si>
  <si>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</si>
  <si>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</si>
  <si>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</si>
  <si>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</si>
  <si>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</si>
  <si>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</si>
  <si>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</si>
  <si>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</si>
  <si>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</si>
  <si>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</si>
  <si>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</si>
  <si>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</si>
  <si>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</si>
  <si>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</si>
  <si>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</si>
  <si>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</si>
  <si>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</si>
  <si>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</si>
  <si>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</si>
  <si>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</si>
  <si>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</si>
  <si>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</si>
  <si>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</si>
  <si>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</si>
  <si>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</si>
  <si>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</si>
  <si>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</si>
  <si>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</si>
  <si>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</si>
  <si>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</si>
  <si>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</si>
  <si>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</si>
  <si>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</si>
  <si>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</si>
  <si>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</si>
  <si>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</si>
  <si>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</si>
  <si>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</si>
  <si>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</si>
  <si>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</si>
  <si>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</si>
  <si>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</si>
  <si>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</si>
  <si>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</si>
  <si>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</si>
  <si>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</si>
  <si>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</si>
  <si>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</si>
  <si>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</si>
  <si>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</si>
  <si>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</si>
  <si>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</si>
  <si>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</si>
  <si>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</si>
  <si>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</si>
  <si>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</si>
  <si>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</si>
  <si>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</si>
  <si>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</si>
  <si>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</si>
  <si>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</si>
  <si>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</si>
  <si>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</si>
  <si>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</si>
  <si>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</si>
  <si>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</si>
  <si>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</si>
  <si>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</si>
  <si>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</si>
  <si>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</si>
  <si>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</si>
  <si>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</si>
  <si>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</si>
  <si>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</si>
  <si>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</si>
  <si>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</si>
  <si>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</si>
  <si>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</si>
  <si>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</si>
  <si>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</si>
  <si>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</si>
  <si>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</si>
  <si>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</si>
  <si>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</si>
  <si>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</si>
  <si>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</si>
  <si>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</si>
  <si>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</si>
  <si>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</si>
  <si>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</si>
  <si>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</si>
  <si>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</si>
  <si>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</si>
  <si>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</si>
  <si>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</si>
  <si>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</si>
  <si>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</si>
  <si>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</si>
  <si>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</si>
  <si>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</si>
  <si>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</si>
  <si>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</si>
  <si>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</si>
  <si>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</si>
  <si>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</si>
  <si>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</si>
  <si>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</si>
  <si>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</si>
  <si>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</si>
  <si>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</si>
  <si>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</si>
  <si>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</si>
  <si>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</si>
  <si>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</si>
  <si>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</si>
  <si>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</si>
  <si>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</si>
  <si>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</si>
  <si>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</si>
  <si>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</si>
  <si>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</si>
  <si>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</si>
  <si>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</si>
  <si>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</si>
  <si>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</si>
  <si>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</si>
  <si>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</si>
  <si>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</si>
  <si>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</si>
  <si>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</si>
  <si>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</si>
  <si>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</si>
  <si>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</si>
  <si>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</si>
  <si>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</si>
  <si>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</si>
  <si>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</si>
  <si>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</si>
  <si>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</si>
  <si>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</si>
  <si>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</si>
  <si>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</si>
  <si>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</si>
  <si>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</si>
  <si>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</si>
  <si>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</si>
  <si>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</si>
  <si>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</si>
  <si>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</si>
  <si>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</si>
  <si>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</si>
  <si>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</si>
  <si>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</si>
  <si>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</si>
  <si>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</si>
  <si>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</si>
  <si>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</si>
  <si>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</si>
  <si>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</si>
  <si>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</si>
  <si>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</si>
  <si>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</si>
  <si>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</si>
  <si>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</si>
  <si>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</si>
  <si>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</si>
  <si>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</si>
  <si>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</si>
  <si>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</si>
  <si>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</si>
  <si>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</si>
  <si>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</si>
  <si>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</si>
  <si>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</si>
  <si>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</si>
  <si>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</si>
  <si>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</si>
  <si>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</si>
  <si>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</si>
  <si>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</si>
  <si>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</si>
  <si>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</si>
  <si>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</si>
  <si>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</si>
  <si>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</si>
  <si>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</si>
  <si>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</si>
  <si>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</si>
  <si>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</si>
  <si>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</si>
  <si>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</si>
  <si>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</si>
  <si>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</si>
  <si>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</si>
  <si>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</si>
  <si>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</si>
  <si>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</si>
  <si>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</si>
  <si>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</si>
  <si>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</si>
  <si>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</si>
  <si>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</si>
  <si>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</si>
  <si>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</si>
  <si>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</si>
  <si>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</si>
  <si>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</si>
  <si>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</si>
  <si>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</si>
  <si>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</si>
  <si>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</si>
  <si>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</si>
  <si>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</si>
  <si>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</si>
  <si>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</si>
  <si>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</si>
  <si>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</si>
  <si>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</si>
  <si>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</si>
  <si>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</si>
  <si>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</si>
  <si>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</si>
  <si>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</si>
  <si>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</si>
  <si>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</si>
  <si>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</si>
  <si>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</si>
  <si>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</si>
  <si>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</si>
  <si>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</si>
  <si>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</si>
  <si>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</si>
  <si>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</si>
  <si>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</si>
  <si>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</si>
  <si>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</si>
  <si>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</si>
  <si>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</si>
  <si>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</si>
  <si>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</si>
  <si>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</si>
  <si>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</si>
  <si>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</si>
  <si>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</si>
  <si>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</si>
  <si>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</si>
  <si>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</si>
  <si>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</si>
  <si>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</si>
  <si>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</si>
  <si>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</si>
  <si>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</si>
  <si>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</si>
  <si>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</si>
  <si>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</si>
  <si>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</si>
  <si>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</si>
  <si>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</si>
  <si>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</si>
  <si>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</si>
  <si>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</si>
  <si>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</si>
  <si>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</si>
  <si>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</si>
  <si>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</si>
  <si>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</si>
  <si>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</si>
  <si>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</si>
  <si>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</si>
  <si>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</si>
  <si>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</si>
  <si>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</si>
  <si>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</si>
  <si>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</si>
  <si>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</si>
  <si>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</si>
  <si>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</si>
  <si>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</si>
  <si>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</si>
  <si>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</si>
  <si>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</si>
  <si>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</si>
  <si>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</si>
  <si>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</si>
  <si>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</si>
  <si>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</si>
  <si>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</si>
  <si>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</si>
  <si>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</si>
  <si>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</si>
  <si>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</si>
  <si>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</si>
  <si>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</si>
  <si>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</si>
  <si>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</si>
  <si>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</si>
  <si>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</si>
  <si>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</si>
  <si>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</si>
  <si>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</si>
  <si>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</si>
  <si>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</si>
  <si>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</si>
  <si>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</si>
  <si>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</si>
  <si>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</si>
  <si>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</si>
  <si>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</si>
  <si>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</si>
  <si>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</si>
  <si>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</si>
  <si>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</si>
  <si>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</si>
  <si>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</si>
  <si>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</si>
  <si>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</si>
  <si>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</si>
  <si>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</si>
  <si>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</si>
  <si>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</si>
  <si>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</si>
  <si>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</si>
  <si>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</si>
  <si>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</si>
  <si>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</si>
  <si>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</si>
  <si>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</si>
  <si>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</si>
  <si>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</si>
  <si>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</si>
  <si>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</si>
  <si>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</si>
  <si>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</si>
  <si>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</si>
  <si>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</si>
  <si>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</si>
  <si>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</si>
  <si>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</si>
  <si>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</si>
  <si>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</si>
  <si>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</si>
  <si>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</si>
  <si>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</si>
  <si>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</si>
  <si>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</si>
  <si>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</si>
  <si>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</si>
  <si>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</si>
  <si>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</si>
  <si>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</si>
  <si>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</si>
  <si>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</si>
  <si>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</si>
  <si>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</si>
  <si>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</si>
  <si>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</si>
  <si>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</si>
  <si>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</si>
  <si>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</si>
  <si>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</si>
  <si>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</si>
  <si>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</si>
  <si>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</si>
  <si>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</si>
  <si>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</si>
  <si>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</si>
  <si>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</si>
  <si>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</si>
  <si>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</si>
  <si>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</si>
  <si>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</si>
  <si>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</si>
  <si>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</si>
  <si>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</si>
  <si>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</si>
  <si>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</si>
  <si>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</si>
  <si>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</si>
  <si>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</si>
  <si>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</si>
  <si>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</si>
  <si>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</si>
  <si>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</si>
  <si>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</si>
  <si>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</si>
  <si>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</si>
  <si>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</si>
  <si>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</si>
  <si>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</si>
  <si>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</si>
  <si>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</si>
  <si>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</si>
  <si>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</si>
  <si>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</si>
  <si>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</si>
  <si>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</si>
  <si>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</si>
  <si>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</si>
  <si>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</si>
  <si>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</si>
  <si>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</si>
  <si>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</si>
  <si>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</si>
  <si>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</si>
  <si>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</si>
  <si>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</si>
  <si>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</si>
  <si>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</si>
  <si>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</si>
  <si>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</si>
  <si>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</si>
  <si>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</si>
  <si>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</si>
  <si>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</si>
  <si>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</si>
  <si>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</si>
  <si>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</si>
  <si>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</si>
  <si>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</si>
  <si>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</si>
  <si>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</si>
  <si>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</si>
  <si>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</si>
  <si>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</si>
  <si>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</si>
  <si>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</si>
  <si>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</si>
  <si>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</si>
  <si>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</si>
  <si>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</si>
  <si>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</si>
  <si>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</si>
  <si>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</si>
  <si>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</si>
  <si>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</si>
  <si>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</si>
  <si>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</si>
  <si>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</si>
  <si>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</si>
  <si>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</si>
  <si>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</si>
  <si>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</si>
  <si>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</si>
  <si>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</si>
  <si>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</si>
  <si>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</si>
  <si>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</si>
  <si>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</si>
  <si>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</si>
  <si>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</si>
  <si>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</si>
  <si>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</si>
  <si>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</si>
  <si>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</si>
  <si>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</si>
  <si>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</si>
  <si>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</si>
  <si>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</si>
  <si>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</si>
  <si>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</si>
  <si>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</si>
  <si>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</si>
  <si>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</si>
  <si>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</si>
  <si>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</si>
  <si>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</si>
  <si>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</si>
  <si>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</si>
  <si>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</si>
  <si>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</si>
  <si>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</si>
  <si>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</si>
  <si>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</si>
  <si>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</si>
  <si>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</si>
  <si>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</si>
  <si>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</si>
  <si>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</si>
  <si>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</si>
  <si>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</si>
  <si>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</si>
  <si>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</si>
  <si>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</si>
  <si>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</si>
  <si>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</si>
  <si>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</si>
  <si>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</si>
  <si>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</si>
  <si>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</si>
  <si>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</si>
  <si>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</si>
  <si>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</si>
  <si>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</si>
  <si>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</si>
  <si>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</si>
  <si>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</si>
  <si>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</si>
  <si>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</si>
  <si>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</si>
  <si>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</si>
  <si>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</si>
  <si>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</si>
  <si>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</si>
  <si>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</si>
  <si>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</si>
  <si>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</si>
  <si>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</si>
  <si>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</si>
  <si>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</si>
  <si>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</si>
  <si>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</si>
  <si>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</si>
  <si>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</si>
  <si>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</si>
  <si>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</si>
  <si>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</si>
  <si>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</si>
  <si>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</si>
  <si>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</si>
  <si>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</si>
  <si>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</si>
  <si>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</si>
  <si>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</si>
  <si>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</si>
  <si>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</si>
  <si>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</si>
  <si>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</si>
  <si>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</si>
  <si>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</si>
  <si>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</si>
  <si>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</si>
  <si>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</si>
  <si>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</si>
  <si>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</si>
  <si>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</si>
  <si>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</si>
  <si>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</si>
  <si>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</si>
  <si>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</si>
  <si>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</si>
  <si>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</si>
  <si>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</si>
  <si>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</si>
  <si>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</si>
  <si>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</si>
  <si>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</si>
  <si>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</si>
  <si>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</si>
  <si>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</si>
  <si>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</si>
  <si>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</si>
  <si>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</si>
  <si>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</si>
  <si>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</si>
  <si>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</si>
  <si>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</si>
  <si>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</si>
  <si>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</si>
  <si>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</si>
  <si>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</si>
  <si>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</si>
  <si>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</si>
  <si>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</si>
  <si>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</si>
  <si>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</si>
  <si>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</si>
  <si>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</si>
  <si>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</si>
  <si>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</si>
  <si>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</si>
  <si>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</si>
  <si>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</si>
  <si>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</si>
  <si>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</si>
  <si>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</si>
  <si>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</si>
  <si>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</si>
  <si>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</si>
  <si>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</si>
  <si>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</si>
  <si>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</si>
  <si>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</si>
  <si>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</si>
  <si>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</si>
  <si>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</si>
  <si>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</si>
  <si>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</si>
  <si>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</si>
  <si>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</si>
  <si>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</si>
  <si>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</si>
  <si>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</si>
  <si>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</si>
  <si>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</si>
  <si>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</si>
  <si>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</si>
  <si>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</si>
  <si>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</si>
  <si>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</si>
  <si>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</si>
  <si>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</si>
  <si>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</si>
  <si>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</si>
  <si>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</si>
  <si>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</si>
  <si>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</si>
  <si>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</si>
  <si>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</si>
  <si>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</si>
  <si>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</si>
  <si>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</si>
  <si>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</si>
  <si>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</si>
  <si>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</si>
  <si>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</si>
  <si>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</si>
  <si>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</si>
  <si>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</si>
  <si>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</si>
  <si>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</si>
  <si>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</si>
  <si>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</si>
  <si>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</si>
  <si>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</si>
  <si>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</si>
  <si>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</si>
  <si>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</si>
  <si>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</si>
  <si>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</si>
  <si>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</si>
  <si>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</si>
  <si>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</si>
  <si>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</si>
  <si>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</si>
  <si>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</si>
  <si>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</si>
  <si>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</si>
  <si>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</si>
  <si>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</si>
  <si>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</si>
  <si>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</si>
  <si>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</si>
  <si>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</si>
  <si>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</si>
  <si>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</si>
  <si>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</si>
  <si>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</si>
  <si>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</si>
  <si>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</si>
  <si>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</si>
  <si>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</si>
  <si>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</si>
  <si>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</si>
  <si>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</si>
  <si>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</si>
  <si>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</si>
  <si>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</si>
  <si>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</si>
  <si>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</si>
  <si>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</si>
  <si>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</si>
  <si>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</si>
  <si>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</si>
  <si>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</si>
  <si>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</si>
  <si>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</si>
  <si>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</si>
  <si>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</si>
  <si>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</si>
  <si>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</si>
  <si>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</si>
  <si>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</si>
  <si>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</si>
  <si>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</si>
  <si>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</si>
  <si>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</si>
  <si>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</si>
  <si>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</si>
  <si>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</si>
  <si>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</si>
  <si>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</si>
  <si>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</si>
  <si>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</si>
  <si>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</si>
  <si>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</si>
  <si>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</si>
  <si>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</si>
  <si>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</si>
  <si>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</si>
  <si>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</si>
  <si>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</si>
  <si>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</si>
  <si>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</si>
  <si>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</si>
  <si>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</si>
  <si>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</si>
  <si>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</si>
  <si>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</si>
  <si>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</si>
  <si>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</si>
  <si>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</si>
  <si>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</si>
  <si>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</si>
  <si>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</si>
  <si>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</si>
  <si>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</si>
  <si>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</si>
  <si>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</si>
  <si>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</si>
  <si>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</si>
  <si>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</si>
  <si>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</si>
  <si>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</si>
  <si>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</si>
  <si>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</si>
  <si>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</si>
  <si>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</si>
  <si>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</si>
  <si>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</si>
  <si>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</si>
  <si>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</si>
  <si>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</si>
  <si>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</si>
  <si>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</si>
  <si>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</si>
  <si>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</si>
  <si>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</si>
  <si>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</si>
  <si>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</si>
  <si>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</si>
  <si>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</si>
  <si>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</si>
  <si>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</si>
  <si>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</si>
  <si>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</si>
  <si>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</si>
  <si>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</si>
  <si>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</si>
  <si>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</si>
  <si>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</si>
  <si>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</si>
  <si>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</si>
  <si>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</si>
  <si>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</si>
  <si>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</si>
  <si>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</si>
  <si>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</si>
  <si>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</si>
  <si>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</si>
  <si>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</si>
  <si>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</si>
  <si>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</si>
  <si>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</si>
  <si>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</si>
  <si>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</si>
  <si>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</si>
  <si>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</si>
  <si>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</si>
  <si>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</si>
  <si>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</si>
  <si>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</si>
  <si>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</si>
  <si>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</si>
  <si>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</si>
  <si>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</si>
  <si>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</si>
  <si>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</si>
  <si>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</si>
  <si>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</si>
  <si>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</si>
  <si>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</si>
  <si>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</si>
  <si>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</si>
  <si>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</si>
  <si>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</si>
  <si>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</si>
  <si>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</si>
  <si>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</si>
  <si>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</si>
  <si>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</si>
  <si>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</si>
  <si>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</si>
  <si>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</si>
  <si>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</si>
  <si>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</si>
  <si>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</si>
  <si>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</si>
  <si>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</si>
  <si>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</si>
  <si>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</si>
  <si>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</si>
  <si>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</si>
  <si>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</si>
  <si>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</si>
  <si>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</si>
  <si>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</si>
  <si>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</si>
  <si>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</si>
  <si>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</si>
  <si>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</si>
  <si>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</si>
  <si>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</si>
  <si>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</si>
  <si>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</si>
  <si>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</si>
  <si>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</si>
  <si>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</si>
  <si>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</si>
  <si>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</si>
  <si>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</si>
  <si>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</si>
  <si>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</si>
  <si>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</si>
  <si>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</si>
  <si>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</si>
  <si>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</si>
  <si>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</si>
  <si>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</si>
  <si>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</si>
  <si>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</si>
  <si>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</si>
  <si>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</si>
  <si>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</si>
  <si>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</si>
  <si>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</si>
  <si>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</si>
  <si>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</si>
  <si>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</si>
  <si>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</si>
  <si>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</si>
  <si>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</si>
  <si>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</si>
  <si>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</si>
  <si>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</si>
  <si>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</si>
  <si>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</si>
  <si>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</si>
  <si>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</si>
  <si>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</si>
  <si>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</si>
  <si>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</si>
  <si>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</si>
  <si>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</si>
  <si>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</si>
  <si>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</si>
  <si>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</si>
  <si>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</si>
  <si>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</si>
  <si>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</si>
  <si>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</si>
  <si>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</si>
  <si>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</si>
  <si>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</si>
  <si>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</si>
  <si>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</si>
  <si>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</si>
  <si>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</si>
  <si>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</si>
  <si>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</si>
  <si>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</si>
  <si>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</si>
  <si>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</si>
  <si>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</si>
  <si>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</si>
  <si>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</si>
  <si>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</si>
  <si>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</si>
  <si>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</si>
  <si>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</si>
  <si>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</si>
  <si>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</si>
  <si>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</si>
  <si>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</si>
  <si>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</si>
  <si>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</si>
  <si>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</si>
  <si>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</si>
  <si>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</si>
  <si>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</si>
  <si>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</si>
  <si>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</si>
  <si>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</si>
  <si>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</si>
  <si>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</si>
  <si>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</si>
  <si>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</si>
  <si>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</si>
  <si>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</si>
  <si>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</si>
  <si>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</si>
  <si>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</si>
  <si>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</si>
  <si>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</si>
  <si>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</si>
  <si>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</si>
  <si>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</si>
  <si>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</si>
  <si>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</si>
  <si>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</si>
  <si>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</si>
  <si>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</si>
  <si>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</si>
  <si>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</si>
  <si>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</si>
  <si>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</si>
  <si>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</si>
  <si>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</si>
  <si>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</si>
  <si>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</si>
  <si>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</si>
  <si>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</si>
  <si>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</si>
  <si>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</si>
  <si>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</si>
  <si>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</si>
  <si>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</si>
  <si>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</si>
  <si>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</si>
  <si>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</si>
  <si>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</si>
  <si>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</si>
  <si>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</si>
  <si>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</si>
  <si>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</si>
  <si>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</si>
  <si>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</si>
  <si>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</si>
  <si>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</si>
  <si>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</si>
  <si>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</si>
  <si>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</si>
  <si>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</si>
  <si>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</si>
  <si>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</si>
  <si>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</si>
  <si>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</si>
  <si>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</si>
  <si>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</si>
  <si>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</si>
  <si>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</si>
  <si>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</si>
  <si>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</si>
  <si>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</si>
  <si>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</si>
  <si>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</si>
  <si>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</si>
  <si>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</si>
  <si>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</si>
  <si>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</si>
  <si>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</si>
  <si>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</si>
  <si>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</si>
  <si>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</si>
  <si>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</si>
  <si>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</si>
  <si>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</si>
  <si>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</si>
  <si>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</si>
  <si>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</si>
  <si>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</si>
  <si>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</si>
  <si>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</si>
  <si>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</si>
  <si>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</si>
  <si>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</si>
  <si>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</si>
  <si>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</si>
  <si>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</si>
  <si>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</si>
  <si>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</si>
  <si>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</si>
  <si>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</si>
  <si>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</si>
  <si>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</si>
  <si>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</si>
  <si>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</si>
  <si>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</si>
  <si>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</si>
  <si>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</si>
  <si>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</si>
  <si>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</si>
  <si>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</si>
  <si>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</si>
  <si>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</si>
  <si>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</si>
  <si>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</si>
  <si>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</si>
  <si>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</si>
  <si>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</si>
  <si>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</si>
  <si>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</si>
  <si>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</si>
  <si>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</si>
  <si>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</si>
  <si>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</si>
  <si>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</si>
  <si>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</si>
  <si>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</si>
  <si>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</si>
  <si>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</si>
  <si>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</si>
  <si>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</si>
  <si>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</si>
  <si>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</si>
  <si>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</si>
  <si>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</si>
  <si>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</si>
  <si>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</si>
  <si>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</si>
  <si>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</si>
  <si>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</si>
  <si>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</si>
  <si>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</si>
  <si>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</si>
  <si>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</si>
  <si>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</si>
  <si>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</si>
  <si>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</si>
  <si>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</si>
  <si>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</si>
  <si>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</si>
  <si>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</si>
  <si>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</si>
  <si>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</si>
  <si>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</si>
  <si>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</si>
  <si>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</si>
  <si>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</si>
  <si>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</si>
  <si>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</si>
  <si>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</si>
  <si>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</si>
  <si>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</si>
  <si>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</si>
  <si>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</si>
  <si>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</si>
  <si>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</si>
  <si>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</si>
  <si>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</si>
  <si>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</si>
  <si>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</si>
  <si>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</si>
  <si>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</si>
  <si>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</si>
  <si>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</si>
  <si>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</si>
  <si>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</si>
  <si>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</si>
  <si>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</si>
  <si>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</si>
  <si>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</si>
  <si>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</si>
  <si>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</si>
  <si>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</si>
  <si>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</si>
  <si>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</si>
  <si>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</si>
  <si>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</si>
  <si>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</si>
  <si>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</si>
  <si>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</si>
  <si>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</si>
  <si>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</si>
  <si>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</si>
  <si>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</si>
  <si>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</si>
  <si>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</si>
  <si>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</si>
  <si>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</si>
  <si>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</si>
  <si>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</si>
  <si>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</si>
  <si>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</si>
  <si>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</si>
  <si>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</si>
  <si>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</si>
  <si>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</si>
  <si>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</si>
  <si>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</si>
  <si>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</si>
  <si>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</si>
  <si>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</si>
  <si>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</si>
  <si>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</si>
  <si>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</si>
  <si>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</si>
  <si>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</si>
  <si>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</si>
  <si>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</si>
  <si>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</si>
  <si>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</si>
  <si>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</si>
  <si>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</si>
  <si>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</si>
  <si>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</si>
  <si>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</si>
  <si>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</si>
  <si>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</si>
  <si>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</si>
  <si>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</si>
  <si>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</si>
  <si>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</si>
  <si>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</si>
  <si>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</si>
  <si>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</si>
  <si>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</si>
  <si>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</si>
  <si>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</si>
  <si>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</si>
  <si>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</si>
  <si>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</si>
  <si>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</si>
  <si>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</si>
  <si>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</si>
  <si>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</si>
  <si>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</si>
  <si>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</si>
  <si>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</si>
  <si>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</si>
  <si>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</si>
  <si>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</si>
  <si>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</si>
  <si>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</si>
  <si>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</si>
  <si>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</si>
  <si>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</si>
  <si>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</si>
  <si>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</si>
  <si>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</si>
  <si>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</si>
  <si>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</si>
  <si>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</si>
  <si>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</si>
  <si>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</si>
  <si>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</si>
  <si>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</si>
  <si>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</si>
  <si>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</si>
  <si>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</si>
  <si>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</si>
  <si>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</si>
  <si>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</si>
  <si>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</si>
  <si>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</si>
  <si>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</si>
  <si>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</si>
  <si>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</si>
  <si>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</si>
  <si>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</si>
  <si>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</si>
  <si>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</si>
  <si>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</si>
  <si>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</si>
  <si>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</si>
  <si>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</si>
  <si>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</si>
  <si>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</si>
  <si>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</si>
  <si>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</si>
  <si>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</si>
  <si>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</si>
  <si>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</si>
  <si>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</si>
  <si>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</si>
  <si>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</si>
  <si>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</si>
  <si>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</si>
  <si>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</si>
  <si>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</si>
  <si>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</si>
  <si>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</si>
  <si>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</si>
  <si>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</si>
  <si>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</si>
  <si>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</si>
  <si>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</si>
  <si>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</si>
  <si>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</si>
  <si>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</si>
  <si>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</si>
  <si>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</si>
  <si>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</si>
  <si>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</si>
  <si>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</si>
  <si>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</si>
  <si>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</si>
  <si>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</si>
  <si>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</si>
  <si>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</si>
  <si>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</si>
  <si>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</si>
  <si>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</si>
  <si>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</si>
  <si>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</si>
  <si>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</si>
  <si>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</si>
  <si>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</si>
  <si>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</si>
  <si>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</si>
  <si>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</si>
  <si>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</si>
  <si>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</si>
  <si>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</si>
  <si>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</si>
  <si>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</si>
  <si>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</si>
  <si>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</si>
  <si>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</si>
  <si>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</si>
  <si>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</si>
  <si>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</si>
  <si>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</si>
  <si>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</si>
  <si>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</si>
  <si>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</si>
  <si>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</si>
  <si>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</si>
  <si>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</si>
  <si>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</si>
  <si>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</si>
  <si>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</si>
  <si>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</si>
  <si>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</si>
  <si>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</si>
  <si>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</si>
  <si>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</si>
  <si>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</si>
  <si>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</si>
  <si>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</si>
  <si>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</si>
  <si>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</si>
  <si>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</si>
  <si>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</si>
  <si>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</si>
  <si>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</si>
  <si>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</si>
  <si>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</si>
  <si>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</si>
  <si>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</si>
  <si>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</si>
  <si>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</si>
  <si>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</si>
  <si>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</si>
  <si>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</si>
  <si>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</si>
  <si>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</si>
  <si>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</si>
  <si>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</si>
  <si>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</si>
  <si>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</si>
  <si>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</si>
  <si>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</si>
  <si>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</si>
  <si>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</si>
  <si>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</si>
  <si>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</si>
  <si>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</si>
  <si>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</si>
  <si>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</si>
  <si>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</si>
  <si>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</si>
  <si>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</si>
  <si>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</si>
  <si>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</si>
  <si>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</si>
  <si>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</si>
  <si>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</si>
  <si>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</si>
  <si>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</si>
  <si>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</si>
  <si>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</si>
  <si>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</si>
  <si>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</si>
  <si>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</si>
  <si>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</si>
  <si>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</si>
  <si>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</si>
  <si>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</si>
  <si>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</si>
  <si>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</si>
  <si>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</si>
  <si>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</si>
  <si>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</si>
  <si>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</si>
  <si>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</si>
  <si>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</si>
  <si>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</si>
  <si>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</si>
  <si>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</si>
  <si>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</si>
  <si>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</si>
  <si>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</si>
  <si>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</si>
  <si>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</si>
  <si>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</si>
  <si>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</si>
  <si>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</si>
  <si>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</si>
  <si>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</si>
  <si>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</si>
  <si>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</si>
  <si>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</si>
  <si>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</si>
  <si>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</si>
  <si>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</si>
  <si>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</si>
  <si>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</si>
  <si>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</si>
  <si>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</si>
  <si>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</si>
  <si>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</si>
  <si>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</si>
  <si>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</si>
  <si>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</si>
  <si>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</si>
  <si>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</si>
  <si>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</si>
  <si>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</si>
  <si>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</si>
  <si>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</si>
  <si>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</si>
  <si>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</si>
  <si>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</si>
  <si>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</si>
  <si>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</si>
  <si>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</si>
  <si>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</si>
  <si>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</si>
  <si>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</si>
  <si>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</si>
  <si>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</si>
  <si>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</si>
  <si>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</si>
  <si>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</si>
  <si>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</si>
  <si>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</si>
  <si>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</si>
  <si>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</si>
  <si>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</si>
  <si>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</si>
  <si>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</si>
  <si>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</si>
  <si>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</si>
  <si>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</si>
  <si>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</si>
  <si>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</si>
  <si>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</si>
  <si>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</si>
  <si>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</si>
  <si>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</si>
  <si>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</si>
  <si>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</si>
  <si>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</si>
  <si>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</si>
  <si>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</si>
  <si>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</si>
  <si>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</si>
  <si>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</si>
  <si>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</si>
  <si>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</si>
  <si>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</si>
  <si>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</si>
  <si>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</si>
  <si>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</si>
  <si>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</si>
  <si>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</si>
  <si>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</si>
  <si>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</si>
  <si>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</si>
  <si>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</si>
  <si>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</si>
  <si>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</si>
  <si>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</si>
  <si>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</si>
  <si>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</si>
  <si>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</si>
  <si>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</si>
  <si>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</si>
  <si>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</si>
  <si>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</si>
  <si>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</si>
  <si>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</si>
  <si>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</si>
  <si>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</si>
  <si>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</si>
  <si>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</si>
  <si>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</si>
  <si>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</si>
  <si>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</si>
  <si>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</si>
  <si>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</si>
  <si>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</si>
  <si>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</si>
  <si>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</si>
  <si>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</si>
  <si>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</si>
  <si>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</si>
  <si>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</si>
  <si>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</si>
  <si>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</si>
  <si>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</si>
  <si>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</si>
  <si>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</si>
  <si>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</si>
  <si>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</si>
  <si>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</si>
  <si>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</si>
  <si>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</si>
  <si>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</si>
  <si>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</si>
  <si>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</si>
  <si>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</si>
  <si>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</si>
  <si>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</si>
  <si>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</si>
  <si>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</si>
  <si>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</si>
  <si>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</si>
  <si>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</si>
  <si>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</si>
  <si>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</si>
  <si>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</si>
  <si>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</si>
  <si>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</si>
  <si>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</si>
  <si>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</si>
  <si>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</si>
  <si>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</si>
  <si>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</si>
  <si>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</si>
  <si>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</si>
  <si>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</si>
  <si>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</si>
  <si>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</si>
  <si>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</si>
  <si>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</si>
  <si>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</si>
  <si>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</si>
  <si>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</si>
  <si>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</si>
  <si>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</si>
  <si>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</si>
  <si>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</si>
  <si>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</si>
  <si>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</si>
  <si>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</si>
  <si>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</si>
  <si>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</si>
  <si>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</si>
  <si>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</si>
  <si>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</si>
  <si>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</si>
  <si>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</si>
  <si>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</si>
  <si>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</si>
  <si>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</si>
  <si>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</si>
  <si>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</si>
  <si>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</si>
  <si>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</si>
  <si>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</si>
  <si>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</si>
  <si>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</si>
  <si>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</si>
  <si>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</si>
  <si>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</si>
  <si>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</si>
  <si>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</si>
  <si>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</si>
  <si>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</si>
  <si>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</si>
  <si>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</si>
  <si>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</si>
  <si>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</si>
  <si>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</si>
  <si>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</si>
  <si>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</si>
  <si>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</si>
  <si>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</si>
  <si>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</si>
  <si>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</si>
  <si>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</si>
  <si>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</si>
  <si>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</si>
  <si>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</si>
  <si>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</si>
  <si>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</si>
  <si>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</si>
  <si>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</si>
  <si>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</si>
  <si>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</si>
  <si>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</si>
  <si>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</si>
  <si>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</si>
  <si>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</si>
  <si>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</si>
  <si>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</si>
  <si>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</si>
  <si>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</si>
  <si>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</si>
  <si>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</si>
  <si>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</si>
  <si>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</si>
  <si>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</si>
  <si>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</si>
  <si>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</si>
  <si>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</si>
  <si>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</si>
  <si>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</si>
  <si>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</si>
  <si>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</si>
  <si>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</si>
  <si>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</si>
  <si>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</si>
  <si>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</si>
  <si>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</si>
  <si>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</si>
  <si>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</si>
  <si>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</si>
  <si>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</si>
  <si>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</si>
  <si>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</si>
  <si>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</si>
  <si>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</si>
  <si>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</si>
  <si>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</si>
  <si>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</si>
  <si>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</si>
  <si>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</si>
  <si>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</si>
  <si>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</si>
  <si>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</si>
  <si>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</si>
  <si>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</si>
  <si>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</si>
  <si>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</si>
  <si>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</si>
  <si>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</si>
  <si>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</si>
  <si>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</si>
  <si>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</si>
  <si>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</si>
  <si>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</si>
  <si>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</si>
  <si>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</si>
  <si>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</si>
  <si>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</si>
  <si>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</si>
  <si>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</si>
  <si>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</si>
  <si>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</si>
  <si>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</si>
  <si>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</si>
  <si>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</si>
  <si>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</si>
  <si>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</si>
  <si>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</si>
  <si>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</si>
  <si>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</si>
  <si>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</si>
  <si>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</si>
  <si>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</si>
  <si>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</si>
  <si>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</si>
  <si>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</si>
  <si>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</si>
  <si>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</si>
  <si>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</si>
  <si>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</si>
  <si>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</si>
  <si>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</si>
  <si>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</si>
  <si>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</si>
  <si>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</si>
  <si>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</si>
  <si>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</si>
  <si>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</si>
  <si>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</si>
  <si>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</si>
  <si>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</si>
  <si>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</si>
  <si>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</si>
  <si>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</si>
  <si>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</si>
  <si>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</si>
  <si>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</si>
  <si>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</si>
  <si>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</si>
  <si>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</si>
  <si>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</si>
  <si>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</si>
  <si>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</si>
  <si>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</si>
  <si>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</si>
  <si>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</si>
  <si>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</si>
  <si>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</si>
  <si>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</si>
  <si>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</si>
  <si>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</si>
  <si>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</si>
  <si>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</si>
  <si>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</si>
  <si>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</si>
  <si>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</si>
  <si>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</si>
  <si>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</si>
  <si>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</si>
  <si>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</si>
  <si>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</si>
  <si>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</si>
  <si>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</si>
  <si>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</si>
  <si>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</si>
  <si>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</si>
  <si>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</si>
  <si>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</si>
  <si>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</si>
  <si>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</si>
  <si>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</si>
  <si>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</si>
  <si>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</si>
  <si>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</si>
  <si>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</si>
  <si>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</si>
  <si>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</si>
  <si>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</si>
  <si>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</si>
  <si>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</si>
  <si>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</si>
  <si>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</si>
  <si>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</si>
  <si>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</si>
  <si>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</si>
  <si>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</si>
  <si>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</si>
  <si>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</si>
  <si>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</si>
  <si>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</si>
  <si>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</si>
  <si>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</si>
  <si>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</si>
  <si>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</si>
  <si>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</si>
  <si>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</si>
  <si>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</si>
  <si>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</si>
  <si>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</si>
  <si>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</si>
  <si>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</si>
  <si>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</si>
  <si>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</si>
  <si>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</si>
  <si>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</si>
  <si>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</si>
  <si>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</si>
  <si>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</si>
  <si>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</si>
  <si>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</si>
  <si>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</si>
  <si>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</si>
  <si>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</si>
  <si>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</si>
  <si>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</si>
  <si>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</si>
  <si>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</si>
  <si>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</si>
  <si>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</si>
  <si>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</si>
  <si>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</si>
  <si>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</si>
  <si>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</si>
  <si>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</si>
  <si>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</si>
  <si>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</si>
  <si>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</si>
  <si>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</si>
  <si>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</si>
  <si>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</si>
  <si>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</si>
  <si>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</si>
  <si>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</si>
  <si>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</si>
  <si>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</si>
  <si>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</si>
  <si>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</si>
  <si>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</si>
  <si>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</si>
  <si>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</si>
  <si>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</si>
  <si>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</si>
  <si>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</si>
  <si>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</si>
  <si>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</si>
  <si>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</si>
  <si>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</si>
  <si>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</si>
  <si>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</si>
  <si>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</si>
  <si>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</si>
  <si>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</si>
  <si>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</si>
  <si>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</si>
  <si>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</si>
  <si>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</si>
  <si>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</si>
  <si>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</si>
  <si>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</si>
  <si>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</si>
  <si>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</si>
  <si>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</si>
  <si>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</si>
  <si>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</si>
  <si>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</si>
  <si>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</si>
  <si>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</si>
  <si>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</si>
  <si>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</si>
  <si>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</si>
  <si>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</si>
  <si>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</si>
  <si>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</si>
  <si>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</si>
  <si>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</si>
  <si>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</si>
  <si>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</si>
  <si>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</si>
  <si>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</si>
  <si>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</si>
  <si>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</si>
  <si>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</si>
  <si>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</si>
  <si>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</si>
  <si>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</si>
  <si>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</si>
  <si>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</si>
  <si>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</si>
  <si>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</si>
  <si>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</si>
  <si>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</si>
  <si>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</si>
  <si>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</si>
  <si>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</si>
  <si>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</si>
  <si>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</si>
  <si>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</si>
  <si>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</si>
  <si>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</si>
  <si>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</si>
  <si>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</si>
  <si>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</si>
  <si>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</si>
  <si>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</si>
  <si>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</si>
  <si>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</si>
  <si>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</si>
  <si>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</si>
  <si>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</si>
  <si>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</si>
  <si>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</si>
  <si>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</si>
  <si>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</si>
  <si>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</si>
  <si>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</si>
  <si>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</si>
  <si>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</si>
  <si>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</si>
  <si>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</si>
  <si>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</si>
  <si>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</si>
  <si>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</si>
  <si>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</si>
  <si>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</si>
  <si>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</si>
  <si>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</si>
  <si>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</si>
  <si>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</si>
  <si>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</si>
  <si>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</si>
  <si>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</si>
  <si>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</si>
  <si>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</si>
  <si>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</si>
  <si>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</si>
  <si>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</si>
  <si>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</si>
  <si>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</si>
  <si>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</si>
  <si>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</si>
  <si>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</si>
  <si>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</si>
  <si>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</si>
  <si>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</si>
  <si>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</si>
  <si>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</si>
  <si>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</si>
  <si>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</si>
  <si>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</si>
  <si>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</si>
  <si>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</si>
  <si>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</si>
  <si>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</si>
  <si>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</si>
  <si>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</si>
  <si>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</si>
  <si>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</si>
  <si>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</si>
  <si>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</si>
  <si>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</si>
  <si>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</si>
  <si>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</si>
  <si>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</si>
  <si>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</si>
  <si>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</si>
  <si>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</si>
  <si>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</si>
  <si>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</si>
  <si>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</si>
  <si>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</si>
  <si>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</si>
  <si>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</si>
  <si>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</si>
  <si>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</si>
  <si>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</si>
  <si>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</si>
  <si>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</si>
  <si>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</si>
  <si>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</si>
  <si>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</si>
  <si>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</si>
  <si>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</si>
  <si>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</si>
  <si>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</si>
  <si>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</si>
  <si>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</si>
  <si>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</si>
  <si>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</si>
  <si>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</si>
  <si>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</si>
  <si>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</si>
  <si>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</si>
  <si>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</si>
  <si>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</si>
  <si>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</si>
  <si>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</si>
  <si>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</si>
  <si>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</si>
  <si>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</si>
  <si>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</si>
  <si>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</si>
  <si>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</si>
  <si>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</si>
  <si>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</si>
  <si>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</si>
  <si>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</si>
  <si>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</si>
  <si>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</si>
  <si>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</si>
  <si>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</si>
  <si>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</si>
  <si>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</si>
  <si>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</si>
  <si>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</si>
  <si>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</si>
  <si>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</si>
  <si>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</si>
  <si>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</si>
  <si>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</si>
  <si>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</si>
  <si>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</si>
  <si>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</si>
  <si>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</si>
  <si>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</si>
  <si>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</si>
  <si>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</si>
  <si>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</si>
  <si>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</si>
  <si>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</si>
  <si>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</si>
  <si>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</si>
  <si>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</si>
  <si>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</si>
  <si>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</si>
  <si>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</si>
  <si>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</si>
  <si>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</si>
  <si>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</si>
  <si>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</si>
  <si>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</si>
  <si>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</si>
  <si>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</si>
  <si>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</si>
  <si>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</si>
  <si>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</si>
  <si>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</si>
  <si>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</si>
  <si>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</si>
  <si>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</si>
  <si>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</si>
  <si>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</si>
  <si>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</si>
  <si>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</si>
  <si>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</si>
  <si>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</si>
  <si>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</si>
  <si>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</si>
  <si>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</si>
  <si>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</si>
  <si>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</si>
  <si>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</si>
  <si>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</si>
  <si>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</si>
  <si>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</si>
  <si>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</si>
  <si>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</si>
  <si>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</si>
  <si>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</si>
  <si>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</si>
  <si>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</si>
  <si>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</si>
  <si>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</si>
  <si>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</si>
  <si>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</si>
  <si>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</si>
  <si>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</si>
  <si>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</si>
  <si>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</si>
  <si>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</si>
  <si>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</si>
  <si>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</si>
  <si>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</si>
  <si>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</si>
  <si>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</si>
  <si>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</si>
  <si>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</si>
  <si>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</si>
  <si>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</si>
  <si>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</si>
  <si>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</si>
  <si>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</si>
  <si>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</si>
  <si>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</si>
  <si>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</si>
  <si>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</si>
  <si>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</si>
  <si>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</si>
  <si>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</si>
  <si>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</si>
  <si>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</si>
  <si>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</si>
  <si>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</si>
  <si>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</si>
  <si>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</si>
  <si>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</si>
  <si>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</si>
  <si>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</si>
  <si>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</si>
  <si>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</si>
  <si>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</si>
  <si>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</si>
  <si>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</si>
  <si>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</si>
  <si>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</si>
  <si>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</si>
  <si>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</si>
  <si>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</si>
  <si>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</si>
  <si>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</si>
  <si>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</si>
  <si>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</si>
  <si>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</si>
  <si>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</si>
  <si>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</si>
  <si>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</si>
  <si>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</si>
  <si>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</si>
  <si>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</si>
  <si>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</si>
  <si>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</si>
  <si>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</si>
  <si>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</si>
  <si>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</si>
  <si>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</si>
  <si>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</si>
  <si>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</si>
  <si>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</si>
  <si>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</si>
  <si>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</si>
  <si>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</si>
  <si>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</si>
  <si>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</si>
  <si>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</si>
  <si>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</si>
  <si>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</si>
  <si>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</si>
  <si>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</si>
  <si>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</si>
  <si>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</si>
  <si>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</si>
  <si>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</si>
  <si>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</si>
  <si>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</si>
  <si>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</si>
  <si>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</si>
  <si>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</si>
  <si>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</si>
  <si>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</si>
  <si>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</si>
  <si>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</si>
  <si>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</si>
  <si>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</si>
  <si>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</si>
  <si>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</si>
  <si>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</si>
  <si>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</si>
  <si>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</si>
  <si>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</si>
  <si>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</si>
  <si>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</si>
  <si>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</si>
  <si>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</si>
  <si>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</si>
  <si>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</si>
  <si>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</si>
  <si>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</si>
  <si>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</si>
  <si>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</si>
  <si>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</si>
  <si>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</si>
  <si>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</si>
  <si>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</si>
  <si>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</si>
  <si>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</si>
  <si>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</si>
  <si>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</si>
  <si>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</si>
  <si>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</si>
  <si>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</si>
  <si>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</si>
  <si>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</si>
  <si>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</si>
  <si>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</si>
  <si>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</si>
  <si>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</si>
  <si>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</si>
  <si>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</si>
  <si>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</si>
  <si>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</si>
  <si>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</si>
  <si>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</si>
  <si>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</si>
  <si>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</si>
  <si>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</si>
  <si>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</si>
  <si>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</si>
  <si>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</si>
  <si>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</si>
  <si>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</si>
  <si>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</si>
  <si>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</si>
  <si>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</si>
  <si>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</si>
  <si>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</si>
  <si>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</si>
  <si>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</si>
  <si>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</si>
  <si>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</si>
  <si>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</si>
  <si>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</si>
  <si>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</si>
  <si>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</si>
  <si>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</si>
  <si>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</si>
  <si>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</si>
  <si>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</si>
  <si>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</si>
  <si>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</si>
  <si>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</si>
  <si>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</si>
  <si>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</si>
  <si>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</si>
  <si>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</si>
  <si>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</si>
  <si>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</si>
  <si>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</si>
  <si>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</si>
  <si>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</si>
  <si>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</si>
  <si>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</si>
  <si>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</si>
  <si>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</si>
  <si>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</si>
  <si>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</si>
  <si>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</si>
  <si>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</si>
  <si>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</si>
  <si>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</si>
  <si>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</si>
  <si>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</si>
  <si>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</si>
  <si>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</si>
  <si>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</si>
  <si>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</si>
  <si>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</si>
  <si>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</si>
  <si>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</si>
  <si>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</si>
  <si>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</si>
  <si>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</si>
  <si>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</si>
  <si>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</si>
  <si>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</si>
  <si>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</si>
  <si>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</si>
  <si>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</si>
  <si>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</si>
  <si>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</si>
  <si>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</si>
  <si>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</si>
  <si>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</si>
  <si>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</si>
  <si>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</si>
  <si>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</si>
  <si>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</si>
  <si>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</si>
  <si>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</si>
  <si>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</si>
  <si>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</si>
  <si>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</si>
  <si>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</si>
  <si>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</si>
  <si>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</si>
  <si>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</si>
  <si>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</si>
  <si>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</si>
  <si>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</si>
  <si>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</si>
  <si>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</si>
  <si>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</si>
  <si>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</si>
  <si>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</si>
  <si>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</si>
  <si>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</si>
  <si>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</si>
  <si>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</si>
  <si>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</si>
  <si>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</si>
  <si>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</si>
  <si>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</si>
  <si>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</si>
  <si>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</si>
  <si>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</si>
  <si>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</si>
  <si>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</si>
  <si>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</si>
  <si>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</si>
  <si>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</si>
  <si>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</si>
  <si>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</si>
  <si>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</si>
  <si>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</si>
  <si>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</si>
  <si>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</si>
  <si>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</si>
  <si>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</si>
  <si>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</si>
  <si>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</si>
  <si>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</si>
  <si>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</si>
  <si>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</si>
  <si>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</si>
  <si>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</si>
  <si>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</si>
  <si>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</si>
  <si>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</si>
  <si>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</si>
  <si>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</si>
  <si>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</si>
  <si>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</si>
  <si>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</si>
  <si>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</si>
  <si>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</si>
  <si>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</si>
  <si>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</si>
  <si>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</si>
  <si>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</si>
  <si>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</si>
  <si>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</si>
  <si>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</si>
  <si>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</si>
  <si>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</si>
  <si>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</si>
  <si>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</si>
  <si>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</si>
  <si>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</si>
  <si>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</si>
  <si>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</si>
  <si>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</si>
  <si>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</si>
  <si>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</si>
  <si>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</si>
  <si>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</si>
  <si>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</si>
  <si>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</si>
  <si>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</si>
  <si>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</si>
  <si>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</si>
  <si>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</si>
  <si>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</si>
  <si>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</si>
  <si>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</si>
  <si>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</si>
  <si>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</si>
  <si>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</si>
  <si>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</si>
  <si>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</si>
  <si>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</si>
  <si>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</si>
  <si>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</si>
  <si>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</si>
  <si>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</si>
  <si>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</si>
  <si>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</si>
  <si>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</si>
  <si>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</si>
  <si>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</si>
  <si>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</si>
  <si>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</si>
  <si>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</si>
  <si>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</si>
  <si>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</si>
  <si>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</si>
  <si>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</si>
  <si>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</si>
  <si>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</si>
  <si>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</si>
  <si>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</si>
  <si>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</si>
  <si>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</si>
  <si>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</si>
  <si>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</si>
  <si>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</si>
  <si>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</si>
  <si>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</si>
  <si>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</si>
  <si>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</si>
  <si>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</si>
  <si>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</si>
  <si>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</si>
  <si>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</si>
  <si>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</si>
  <si>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</si>
  <si>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</si>
  <si>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</si>
  <si>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</si>
  <si>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</si>
  <si>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</si>
  <si>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</si>
  <si>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</si>
  <si>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</si>
  <si>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</si>
  <si>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</si>
  <si>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</si>
  <si>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</si>
  <si>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</si>
  <si>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</si>
  <si>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</si>
  <si>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</si>
  <si>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</si>
  <si>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</si>
  <si>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</si>
  <si>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</si>
  <si>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</si>
  <si>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</si>
  <si>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</si>
  <si>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</si>
  <si>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</si>
  <si>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</si>
  <si>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</si>
  <si>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</si>
  <si>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</si>
  <si>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</si>
  <si>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</si>
  <si>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</si>
  <si>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</si>
  <si>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</si>
  <si>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</si>
  <si>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</si>
  <si>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</si>
  <si>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</si>
  <si>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</si>
  <si>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</si>
  <si>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</si>
  <si>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</si>
  <si>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</si>
  <si>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</si>
  <si>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</si>
  <si>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</si>
  <si>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</si>
  <si>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</si>
  <si>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</si>
  <si>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</si>
  <si>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</si>
  <si>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</si>
  <si>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</si>
  <si>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</si>
  <si>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</si>
  <si>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</si>
  <si>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</si>
  <si>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</si>
  <si>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</si>
  <si>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</si>
  <si>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</si>
  <si>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</si>
  <si>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</si>
  <si>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</si>
  <si>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</si>
  <si>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</si>
  <si>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</si>
  <si>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</si>
  <si>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</si>
  <si>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</si>
  <si>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</si>
  <si>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</si>
  <si>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</si>
  <si>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</si>
  <si>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</si>
  <si>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</si>
  <si>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</si>
  <si>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</si>
  <si>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</si>
  <si>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</si>
  <si>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</si>
  <si>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</si>
  <si>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</si>
  <si>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</si>
  <si>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</si>
  <si>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</si>
  <si>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</si>
  <si>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</si>
  <si>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</si>
  <si>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</si>
  <si>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</si>
  <si>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</si>
  <si>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</si>
  <si>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</si>
  <si>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</si>
  <si>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</si>
  <si>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</si>
  <si>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</si>
  <si>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</si>
  <si>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</si>
  <si>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</si>
  <si>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</si>
  <si>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</si>
  <si>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</si>
  <si>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</si>
  <si>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</si>
  <si>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</si>
  <si>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</si>
  <si>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</si>
  <si>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</si>
  <si>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</si>
  <si>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</si>
  <si>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</si>
  <si>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</si>
  <si>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</si>
  <si>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</si>
  <si>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</si>
  <si>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</si>
  <si>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</si>
  <si>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</si>
  <si>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</si>
  <si>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</si>
  <si>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</si>
  <si>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</si>
  <si>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</si>
  <si>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</si>
  <si>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</si>
  <si>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</si>
  <si>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</si>
  <si>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</si>
  <si>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</si>
  <si>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</si>
  <si>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</si>
  <si>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</si>
  <si>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</si>
  <si>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</si>
  <si>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</si>
  <si>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</si>
  <si>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</si>
  <si>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</si>
  <si>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</si>
  <si>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</si>
  <si>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</si>
  <si>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</si>
  <si>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</si>
  <si>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</si>
  <si>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</si>
  <si>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</si>
  <si>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</si>
  <si>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</si>
  <si>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</si>
  <si>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</si>
  <si>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</si>
  <si>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</si>
  <si>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</si>
  <si>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</si>
  <si>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</si>
  <si>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</si>
  <si>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</si>
  <si>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</si>
  <si>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</si>
  <si>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</si>
  <si>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</si>
  <si>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</si>
  <si>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</si>
  <si>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</si>
  <si>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</si>
  <si>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</si>
  <si>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</si>
  <si>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</si>
  <si>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</si>
  <si>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</si>
  <si>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</si>
  <si>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</si>
  <si>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</si>
  <si>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</si>
  <si>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</si>
  <si>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</si>
  <si>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</si>
  <si>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</si>
  <si>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</si>
  <si>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</si>
  <si>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</si>
  <si>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</si>
  <si>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</si>
  <si>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</si>
  <si>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</si>
  <si>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</si>
  <si>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</si>
  <si>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</si>
  <si>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</si>
  <si>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</si>
  <si>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</si>
  <si>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</si>
  <si>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</si>
  <si>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</si>
  <si>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</si>
  <si>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</si>
  <si>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</si>
  <si>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</si>
  <si>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</si>
  <si>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</si>
  <si>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</si>
  <si>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</si>
  <si>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</si>
  <si>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</si>
  <si>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</si>
  <si>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</si>
  <si>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</si>
  <si>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</si>
  <si>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</si>
  <si>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</si>
  <si>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</si>
  <si>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</si>
  <si>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</si>
  <si>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</si>
  <si>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</si>
  <si>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</si>
  <si>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</si>
  <si>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</si>
  <si>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</si>
  <si>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</si>
  <si>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</si>
  <si>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</si>
  <si>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</si>
  <si>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</si>
  <si>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</si>
  <si>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</si>
  <si>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</si>
  <si>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</si>
  <si>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</si>
  <si>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</si>
  <si>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</si>
  <si>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</si>
  <si>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</si>
  <si>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</si>
  <si>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</si>
  <si>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</si>
  <si>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</si>
  <si>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</si>
  <si>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</si>
  <si>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</si>
  <si>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</si>
  <si>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</si>
  <si>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</si>
  <si>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</si>
  <si>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</si>
  <si>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</si>
  <si>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</si>
  <si>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</si>
  <si>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</si>
  <si>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</si>
  <si>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</si>
  <si>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</si>
  <si>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</si>
  <si>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</si>
  <si>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</si>
  <si>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</si>
  <si>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</si>
  <si>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</si>
  <si>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</si>
  <si>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</si>
  <si>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</si>
  <si>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</si>
  <si>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</si>
  <si>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</si>
  <si>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</si>
  <si>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</si>
  <si>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</si>
  <si>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</si>
  <si>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</si>
  <si>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</si>
  <si>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</si>
  <si>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</si>
  <si>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</si>
  <si>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</si>
  <si>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</si>
  <si>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</si>
  <si>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</si>
  <si>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</si>
  <si>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</si>
  <si>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</si>
  <si>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</si>
  <si>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</si>
  <si>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</si>
  <si>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</si>
  <si>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</si>
  <si>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</si>
  <si>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</si>
  <si>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</si>
  <si>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</si>
  <si>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</si>
  <si>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</si>
  <si>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</si>
  <si>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</si>
  <si>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</si>
  <si>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</si>
  <si>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</si>
  <si>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</si>
  <si>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</si>
  <si>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</si>
  <si>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</si>
  <si>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</si>
  <si>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</si>
  <si>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</si>
  <si>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</si>
  <si>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</si>
  <si>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</si>
  <si>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</si>
  <si>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</si>
  <si>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</si>
  <si>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</si>
  <si>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</si>
  <si>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</si>
  <si>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</si>
  <si>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</si>
  <si>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</si>
  <si>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</si>
  <si>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</si>
  <si>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</si>
  <si>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</si>
  <si>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</si>
  <si>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</si>
  <si>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</si>
  <si>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</si>
  <si>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</si>
  <si>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</si>
  <si>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</si>
  <si>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</si>
  <si>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</si>
  <si>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</si>
  <si>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</si>
  <si>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</si>
  <si>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</si>
  <si>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</si>
  <si>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</si>
  <si>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</si>
  <si>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</si>
  <si>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</si>
  <si>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</si>
  <si>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</si>
  <si>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</si>
  <si>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</si>
  <si>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</si>
  <si>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</si>
  <si>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</si>
  <si>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</si>
  <si>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</si>
  <si>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</si>
  <si>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</si>
  <si>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</si>
  <si>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</si>
  <si>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</si>
  <si>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</si>
  <si>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</si>
  <si>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</si>
  <si>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</si>
  <si>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</si>
  <si>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</si>
  <si>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</si>
  <si>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</si>
  <si>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</si>
  <si>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</si>
  <si>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</si>
  <si>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</si>
  <si>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</si>
  <si>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</si>
  <si>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</si>
  <si>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</si>
  <si>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</si>
  <si>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</si>
  <si>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</si>
  <si>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</si>
  <si>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</si>
  <si>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</si>
  <si>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</si>
  <si>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</si>
  <si>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</si>
  <si>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</si>
  <si>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</si>
  <si>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</si>
  <si>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</si>
  <si>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</si>
  <si>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</si>
  <si>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</si>
  <si>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</si>
  <si>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</si>
  <si>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</si>
  <si>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</si>
  <si>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</si>
  <si>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</si>
  <si>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</si>
  <si>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</si>
  <si>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</si>
  <si>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</si>
  <si>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</si>
  <si>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</si>
  <si>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</si>
  <si>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</si>
  <si>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</si>
  <si>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</si>
  <si>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</si>
  <si>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</si>
  <si>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</si>
  <si>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</si>
  <si>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</si>
  <si>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</si>
  <si>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</si>
  <si>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</si>
  <si>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</si>
  <si>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</si>
  <si>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</si>
  <si>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</si>
  <si>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</si>
  <si>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</si>
  <si>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</si>
  <si>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</si>
  <si>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</si>
  <si>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</si>
  <si>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</si>
  <si>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</si>
  <si>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</si>
  <si>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</si>
  <si>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</si>
  <si>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</si>
  <si>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</si>
  <si>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</si>
  <si>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</si>
  <si>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</si>
  <si>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</si>
  <si>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</si>
  <si>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</si>
  <si>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</si>
  <si>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</si>
  <si>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</si>
  <si>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</si>
  <si>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</si>
  <si>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</si>
  <si>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</si>
  <si>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</si>
  <si>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</si>
  <si>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</si>
  <si>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</si>
  <si>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</si>
  <si>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</si>
  <si>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</si>
  <si>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</si>
  <si>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</si>
  <si>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</si>
  <si>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</si>
  <si>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</si>
  <si>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</si>
  <si>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</si>
  <si>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</si>
  <si>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</si>
  <si>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</si>
  <si>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</si>
  <si>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</si>
  <si>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</si>
  <si>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</si>
  <si>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</si>
  <si>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</si>
  <si>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</si>
  <si>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</si>
  <si>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</si>
  <si>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</si>
  <si>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</si>
  <si>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</si>
  <si>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</si>
  <si>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</si>
  <si>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</si>
  <si>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</si>
  <si>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</si>
  <si>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</si>
  <si>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</si>
  <si>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</si>
  <si>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</si>
  <si>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</si>
  <si>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</si>
  <si>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</si>
  <si>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</si>
  <si>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</si>
  <si>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</si>
  <si>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</si>
  <si>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</si>
  <si>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</si>
  <si>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</si>
  <si>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</si>
  <si>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</si>
  <si>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</si>
  <si>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</si>
  <si>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</si>
  <si>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</si>
  <si>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</si>
  <si>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</si>
  <si>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</si>
  <si>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</si>
  <si>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</si>
  <si>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</si>
  <si>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</si>
  <si>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</si>
  <si>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</si>
  <si>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</si>
  <si>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</si>
  <si>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</si>
  <si>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</si>
  <si>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</si>
  <si>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</si>
  <si>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</si>
  <si>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</si>
  <si>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</si>
  <si>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</si>
  <si>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</si>
  <si>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</si>
  <si>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</si>
  <si>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</si>
  <si>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</si>
  <si>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</si>
  <si>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</si>
  <si>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</si>
  <si>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</si>
  <si>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</si>
  <si>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</si>
  <si>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</si>
  <si>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</si>
  <si>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</si>
  <si>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</si>
  <si>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</si>
  <si>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</si>
  <si>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</si>
  <si>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</si>
  <si>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</si>
  <si>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</si>
  <si>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</si>
  <si>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</si>
  <si>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</si>
  <si>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</si>
  <si>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</si>
  <si>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</si>
  <si>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</si>
  <si>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</si>
  <si>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</si>
  <si>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</si>
  <si>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</si>
  <si>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</si>
  <si>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</si>
  <si>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</si>
  <si>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</si>
  <si>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</si>
  <si>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</si>
  <si>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</si>
  <si>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</si>
  <si>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</si>
  <si>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</si>
  <si>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</si>
  <si>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</si>
  <si>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</si>
  <si>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</si>
  <si>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</si>
  <si>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</si>
  <si>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</si>
  <si>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</si>
  <si>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</si>
  <si>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</si>
  <si>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</si>
  <si>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</si>
  <si>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</si>
  <si>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</si>
  <si>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</si>
  <si>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</si>
  <si>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</si>
  <si>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</si>
  <si>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</si>
  <si>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</si>
  <si>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</si>
  <si>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</si>
  <si>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</si>
  <si>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</si>
  <si>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</si>
  <si>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</si>
  <si>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</si>
  <si>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</si>
  <si>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</si>
  <si>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</si>
  <si>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</si>
  <si>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</si>
  <si>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</si>
  <si>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</si>
  <si>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</si>
  <si>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</si>
  <si>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</si>
  <si>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</si>
  <si>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</si>
  <si>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</si>
  <si>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</si>
  <si>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</si>
  <si>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</si>
  <si>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</si>
  <si>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</si>
  <si>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</si>
  <si>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</si>
  <si>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</si>
  <si>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</si>
  <si>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</si>
  <si>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</si>
  <si>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</si>
  <si>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</si>
  <si>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</si>
  <si>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</si>
  <si>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</si>
  <si>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</si>
  <si>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</si>
  <si>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</si>
  <si>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</si>
  <si>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</si>
  <si>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</si>
  <si>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</si>
  <si>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</si>
  <si>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</si>
  <si>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</si>
  <si>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</si>
  <si>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</si>
  <si>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</si>
  <si>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</si>
  <si>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</si>
  <si>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</si>
  <si>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</si>
  <si>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</si>
  <si>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</si>
  <si>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</si>
  <si>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</si>
  <si>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</si>
  <si>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</si>
  <si>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</si>
  <si>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</si>
  <si>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</si>
  <si>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</si>
  <si>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</si>
  <si>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</si>
  <si>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</si>
  <si>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</si>
  <si>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</si>
  <si>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</si>
  <si>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</si>
  <si>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</si>
  <si>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</si>
  <si>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</si>
  <si>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</si>
  <si>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</si>
  <si>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</si>
  <si>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</si>
  <si>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</si>
  <si>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</si>
  <si>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</si>
  <si>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</si>
  <si>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</si>
  <si>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</si>
  <si>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</si>
  <si>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</si>
  <si>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</si>
  <si>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</si>
  <si>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</si>
  <si>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</si>
  <si>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</si>
  <si>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</si>
  <si>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</si>
  <si>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</si>
  <si>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</si>
  <si>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</si>
  <si>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</si>
  <si>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</si>
  <si>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</si>
  <si>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</si>
  <si>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</si>
  <si>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</si>
  <si>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</si>
  <si>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</si>
  <si>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</si>
  <si>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</si>
  <si>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</si>
  <si>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</si>
  <si>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</si>
  <si>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</si>
  <si>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</si>
  <si>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</si>
  <si>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</si>
  <si>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</si>
  <si>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</si>
  <si>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</si>
  <si>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</si>
  <si>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</si>
  <si>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</si>
  <si>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</si>
  <si>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</si>
  <si>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</si>
  <si>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</si>
  <si>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</si>
  <si>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</si>
  <si>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</si>
  <si>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</si>
  <si>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</si>
  <si>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</si>
  <si>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</si>
  <si>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</si>
  <si>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</si>
  <si>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</si>
  <si>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</si>
  <si>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</si>
  <si>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</si>
  <si>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</si>
  <si>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</si>
  <si>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</si>
  <si>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</si>
  <si>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</si>
  <si>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</si>
  <si>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</si>
  <si>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</si>
  <si>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</si>
  <si>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</si>
  <si>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</si>
  <si>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</si>
  <si>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</si>
  <si>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</si>
  <si>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</si>
  <si>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</si>
  <si>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</si>
  <si>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</si>
  <si>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</si>
  <si>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</si>
  <si>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</si>
  <si>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</si>
  <si>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</si>
  <si>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</si>
  <si>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</si>
  <si>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</si>
  <si>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</si>
  <si>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</si>
  <si>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</si>
  <si>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</si>
  <si>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</si>
  <si>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</si>
  <si>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</si>
  <si>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</si>
  <si>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</si>
  <si>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</si>
  <si>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</si>
  <si>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</si>
  <si>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</si>
  <si>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</si>
  <si>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</si>
  <si>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</si>
  <si>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</si>
  <si>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</si>
  <si>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</si>
  <si>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</si>
  <si>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</si>
  <si>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</si>
  <si>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</si>
  <si>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</si>
  <si>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</si>
  <si>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</si>
  <si>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</si>
  <si>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</si>
  <si>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</si>
  <si>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</si>
  <si>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</si>
  <si>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</si>
  <si>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</si>
  <si>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</si>
  <si>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</si>
  <si>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</si>
  <si>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</si>
  <si>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</si>
  <si>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</si>
  <si>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</si>
  <si>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</si>
  <si>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</si>
  <si>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</si>
  <si>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</si>
  <si>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</si>
  <si>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</si>
  <si>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</si>
  <si>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</si>
  <si>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</si>
  <si>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</si>
  <si>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</si>
  <si>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</si>
  <si>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</si>
  <si>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</si>
  <si>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</si>
  <si>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</si>
  <si>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</si>
  <si>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</si>
  <si>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</si>
  <si>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</si>
  <si>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</si>
  <si>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</si>
  <si>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</si>
  <si>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</si>
  <si>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</si>
  <si>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</si>
  <si>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</si>
  <si>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</si>
  <si>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</si>
  <si>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</si>
  <si>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</si>
  <si>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</si>
  <si>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</si>
  <si>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</si>
  <si>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</si>
  <si>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</si>
  <si>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</si>
  <si>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</si>
  <si>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</si>
  <si>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</si>
  <si>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</si>
  <si>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</si>
  <si>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</si>
  <si>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</si>
  <si>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</si>
  <si>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</si>
  <si>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</si>
  <si>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</si>
  <si>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</si>
  <si>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</si>
  <si>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</si>
  <si>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</si>
  <si>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</si>
  <si>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</si>
  <si>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</si>
  <si>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</si>
  <si>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</si>
  <si>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</si>
  <si>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</si>
  <si>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</si>
  <si>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</si>
  <si>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</si>
  <si>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</si>
  <si>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</si>
  <si>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</si>
  <si>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</si>
  <si>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</si>
  <si>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</si>
  <si>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</si>
  <si>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</si>
  <si>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</si>
  <si>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</si>
  <si>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</si>
  <si>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</si>
  <si>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</si>
  <si>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</si>
  <si>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</si>
  <si>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</si>
  <si>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</si>
  <si>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</si>
  <si>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</si>
  <si>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</si>
  <si>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</si>
  <si>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</si>
  <si>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</si>
  <si>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</si>
  <si>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</si>
  <si>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</si>
  <si>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</si>
  <si>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</si>
  <si>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</si>
  <si>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</si>
  <si>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</si>
  <si>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</si>
  <si>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</si>
  <si>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</si>
  <si>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</si>
  <si>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</si>
  <si>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</si>
  <si>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</si>
  <si>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</si>
  <si>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</si>
  <si>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</si>
  <si>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</si>
  <si>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</si>
  <si>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</si>
  <si>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</si>
  <si>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</si>
  <si>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</si>
  <si>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</si>
  <si>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</si>
  <si>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</si>
  <si>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</si>
  <si>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</si>
  <si>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</si>
  <si>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</si>
  <si>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</si>
  <si>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</si>
  <si>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</si>
  <si>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</si>
  <si>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</si>
  <si>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</si>
  <si>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</si>
  <si>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</si>
  <si>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</si>
  <si>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</si>
  <si>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</si>
  <si>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</si>
  <si>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</si>
  <si>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</si>
  <si>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</si>
  <si>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</si>
  <si>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</si>
  <si>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</si>
  <si>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</si>
  <si>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</si>
  <si>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</si>
  <si>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</si>
  <si>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</si>
  <si>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</si>
  <si>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</si>
  <si>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</si>
  <si>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</si>
  <si>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</si>
  <si>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</si>
  <si>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</si>
  <si>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</si>
  <si>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</si>
  <si>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</si>
  <si>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</si>
  <si>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</si>
  <si>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</si>
  <si>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</si>
  <si>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</si>
  <si>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</si>
  <si>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</si>
  <si>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</si>
  <si>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</si>
  <si>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</si>
  <si>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</si>
  <si>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</si>
  <si>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</si>
  <si>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</si>
  <si>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</si>
  <si>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</si>
  <si>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</si>
  <si>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</si>
  <si>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</si>
  <si>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</si>
  <si>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</si>
  <si>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</si>
  <si>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</si>
  <si>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</si>
  <si>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</si>
  <si>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</si>
  <si>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</si>
  <si>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</si>
  <si>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</si>
  <si>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</si>
  <si>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</si>
  <si>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</si>
  <si>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</si>
  <si>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</si>
  <si>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</si>
  <si>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</si>
  <si>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</si>
  <si>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</si>
  <si>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</si>
  <si>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</si>
  <si>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</si>
  <si>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</si>
  <si>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</si>
  <si>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</si>
  <si>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</si>
  <si>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</si>
  <si>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</si>
  <si>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</si>
  <si>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</si>
  <si>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</si>
  <si>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</si>
  <si>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</si>
  <si>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</si>
  <si>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</si>
  <si>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</si>
  <si>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</si>
  <si>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</si>
  <si>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</si>
  <si>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</si>
  <si>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</si>
  <si>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</si>
  <si>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</si>
  <si>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</si>
  <si>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</si>
  <si>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</si>
  <si>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</si>
  <si>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</si>
  <si>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</si>
  <si>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</si>
  <si>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</si>
  <si>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</si>
  <si>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</si>
  <si>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</si>
  <si>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</si>
  <si>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</si>
  <si>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</si>
  <si>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</si>
  <si>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</si>
  <si>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</si>
  <si>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</si>
  <si>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</si>
  <si>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</si>
  <si>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</si>
  <si>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</si>
  <si>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</si>
  <si>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</si>
  <si>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</si>
  <si>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</si>
  <si>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</si>
  <si>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</si>
  <si>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</si>
  <si>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</si>
  <si>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</si>
  <si>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</si>
  <si>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</si>
  <si>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</si>
  <si>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</si>
  <si>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</si>
  <si>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</si>
  <si>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</si>
  <si>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</si>
  <si>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</si>
  <si>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</si>
  <si>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</si>
  <si>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</si>
  <si>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</si>
  <si>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</si>
  <si>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</si>
  <si>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</si>
  <si>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</si>
  <si>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</si>
  <si>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</si>
  <si>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</si>
  <si>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</si>
  <si>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</si>
  <si>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</si>
  <si>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</si>
  <si>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</si>
  <si>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</si>
  <si>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</si>
  <si>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</si>
  <si>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</si>
  <si>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</si>
  <si>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</si>
  <si>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</si>
  <si>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</si>
  <si>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</si>
  <si>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</si>
  <si>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</si>
  <si>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</si>
  <si>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</si>
  <si>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</si>
  <si>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</si>
  <si>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</si>
  <si>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</si>
  <si>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</si>
  <si>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</si>
  <si>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</si>
  <si>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</si>
  <si>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</si>
  <si>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</si>
  <si>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</si>
  <si>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</si>
  <si>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</si>
  <si>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</si>
  <si>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</si>
  <si>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</si>
  <si>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</si>
  <si>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</si>
  <si>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</si>
  <si>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</si>
  <si>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</si>
  <si>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</si>
  <si>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</si>
  <si>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</si>
  <si>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</si>
  <si>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</si>
  <si>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</si>
  <si>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</si>
  <si>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</si>
  <si>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</si>
  <si>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</si>
  <si>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</si>
  <si>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</si>
  <si>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</si>
  <si>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</si>
  <si>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</si>
  <si>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</si>
  <si>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</si>
  <si>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</si>
  <si>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</si>
  <si>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</si>
  <si>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</si>
  <si>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</si>
  <si>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</si>
  <si>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</si>
  <si>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</si>
  <si>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</si>
  <si>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</si>
  <si>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</si>
  <si>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</si>
  <si>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</si>
  <si>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</si>
  <si>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</si>
  <si>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</si>
  <si>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</si>
  <si>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</si>
  <si>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</si>
  <si>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</si>
  <si>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</si>
  <si>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</si>
  <si>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</si>
  <si>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</si>
  <si>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</si>
  <si>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</si>
  <si>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</si>
  <si>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</si>
  <si>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</si>
  <si>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</si>
  <si>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</si>
  <si>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</si>
  <si>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</si>
  <si>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</si>
  <si>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</si>
  <si>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</si>
  <si>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</si>
  <si>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</si>
  <si>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</si>
  <si>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</si>
  <si>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</si>
  <si>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</si>
  <si>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</si>
  <si>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</si>
  <si>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</si>
  <si>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</si>
  <si>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</si>
  <si>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</si>
  <si>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</si>
  <si>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</si>
  <si>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</si>
  <si>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</si>
  <si>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</si>
  <si>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</si>
  <si>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</si>
  <si>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</si>
  <si>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</si>
  <si>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</si>
  <si>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</si>
  <si>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</si>
  <si>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</si>
  <si>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</si>
  <si>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</si>
  <si>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</si>
  <si>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</si>
  <si>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</si>
  <si>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</si>
  <si>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</si>
  <si>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</si>
  <si>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</si>
  <si>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</si>
  <si>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</si>
  <si>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</si>
  <si>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</si>
  <si>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</si>
  <si>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</si>
  <si>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</si>
  <si>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</si>
  <si>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</si>
  <si>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</si>
  <si>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</si>
  <si>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</si>
  <si>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</si>
  <si>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</si>
  <si>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</si>
  <si>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</si>
  <si>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</si>
  <si>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</si>
  <si>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</si>
  <si>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</si>
  <si>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</si>
  <si>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</si>
  <si>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</si>
  <si>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</si>
  <si>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</si>
  <si>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</si>
  <si>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</si>
  <si>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</si>
  <si>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</si>
  <si>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</si>
  <si>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</si>
  <si>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</si>
  <si>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</si>
  <si>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</si>
  <si>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</si>
  <si>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</si>
  <si>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</si>
  <si>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</si>
  <si>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</si>
  <si>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</si>
  <si>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</si>
  <si>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</si>
  <si>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</si>
  <si>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</si>
  <si>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</si>
  <si>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</si>
  <si>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</si>
  <si>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</si>
  <si>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</si>
  <si>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</si>
  <si>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</si>
  <si>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</si>
  <si>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</si>
  <si>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</si>
  <si>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</si>
  <si>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</si>
  <si>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</si>
  <si>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</si>
  <si>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</si>
  <si>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</si>
  <si>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</si>
  <si>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</si>
  <si>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</si>
  <si>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</si>
  <si>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</si>
  <si>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</si>
  <si>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</si>
  <si>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</si>
  <si>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</si>
  <si>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</si>
  <si>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</si>
  <si>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</si>
  <si>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</si>
  <si>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</si>
  <si>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</si>
  <si>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</si>
  <si>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</si>
  <si>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</si>
  <si>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</si>
  <si>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</si>
  <si>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</si>
  <si>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</si>
  <si>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</si>
  <si>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</si>
  <si>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</si>
  <si>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</si>
  <si>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</si>
  <si>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</si>
  <si>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</si>
  <si>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</si>
  <si>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</si>
  <si>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</si>
  <si>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</si>
  <si>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</si>
  <si>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</si>
  <si>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</si>
  <si>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</si>
  <si>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</si>
  <si>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</si>
  <si>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</si>
  <si>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</si>
  <si>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</si>
  <si>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</si>
  <si>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</si>
  <si>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</si>
  <si>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</si>
  <si>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</si>
  <si>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</si>
  <si>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</si>
  <si>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</si>
  <si>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</si>
  <si>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</si>
  <si>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</si>
  <si>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</si>
  <si>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</si>
  <si>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</si>
  <si>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</si>
  <si>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</si>
  <si>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</si>
  <si>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</si>
  <si>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</si>
  <si>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</si>
  <si>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</si>
  <si>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</si>
  <si>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</si>
  <si>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</si>
  <si>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</si>
  <si>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</si>
  <si>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</si>
  <si>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</si>
  <si>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</si>
  <si>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</si>
  <si>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</si>
  <si>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</si>
  <si>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</si>
  <si>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</si>
  <si>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</si>
  <si>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</si>
  <si>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</si>
  <si>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</si>
  <si>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</si>
  <si>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</si>
  <si>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</si>
  <si>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</si>
  <si>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</si>
  <si>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</si>
  <si>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</si>
  <si>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</si>
  <si>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</si>
  <si>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</si>
  <si>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</si>
  <si>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</si>
  <si>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</si>
  <si>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</si>
  <si>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</si>
  <si>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</si>
  <si>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</si>
  <si>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</si>
  <si>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</si>
  <si>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</si>
  <si>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</si>
  <si>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</si>
  <si>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</si>
  <si>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</si>
  <si>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</si>
  <si>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</si>
  <si>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</si>
  <si>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</si>
  <si>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</si>
  <si>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</si>
  <si>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</si>
  <si>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</si>
  <si>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</si>
  <si>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</si>
  <si>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</si>
  <si>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</si>
  <si>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</si>
  <si>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</si>
  <si>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</si>
  <si>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</si>
  <si>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</si>
  <si>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</si>
  <si>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</si>
  <si>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</si>
  <si>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</si>
  <si>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</si>
  <si>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</si>
  <si>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</si>
  <si>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</si>
  <si>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</si>
  <si>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</si>
  <si>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</si>
  <si>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</si>
  <si>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</si>
  <si>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</si>
  <si>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</si>
  <si>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</si>
  <si>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</si>
  <si>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</si>
  <si>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</si>
  <si>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</si>
  <si>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</si>
  <si>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</si>
  <si>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</si>
  <si>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</si>
  <si>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</si>
  <si>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</si>
  <si>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</si>
  <si>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</si>
  <si>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</si>
  <si>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</si>
  <si>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</si>
  <si>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</si>
  <si>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</si>
  <si>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</si>
  <si>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</si>
  <si>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</si>
  <si>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</si>
  <si>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</si>
  <si>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</si>
  <si>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</si>
  <si>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</si>
  <si>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</si>
  <si>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</si>
  <si>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</si>
  <si>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</si>
  <si>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</si>
  <si>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</si>
  <si>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</si>
  <si>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</si>
  <si>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</si>
  <si>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</si>
  <si>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</si>
  <si>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</si>
  <si>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</si>
  <si>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</si>
  <si>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</si>
  <si>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</si>
  <si>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</si>
  <si>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</si>
  <si>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</si>
  <si>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</si>
  <si>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</si>
  <si>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</si>
  <si>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</si>
  <si>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</si>
  <si>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</si>
  <si>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</si>
  <si>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</si>
  <si>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</si>
  <si>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</si>
  <si>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</si>
  <si>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</si>
  <si>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</si>
  <si>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</si>
  <si>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</si>
  <si>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</si>
  <si>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</si>
  <si>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</si>
  <si>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</si>
  <si>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</si>
  <si>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</si>
  <si>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</si>
  <si>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</si>
  <si>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</si>
  <si>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</si>
  <si>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</si>
  <si>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</si>
  <si>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</si>
  <si>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</si>
  <si>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</si>
  <si>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</si>
  <si>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</si>
  <si>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</si>
  <si>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</si>
  <si>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</si>
  <si>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</si>
  <si>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</si>
  <si>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</si>
  <si>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</si>
  <si>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</si>
  <si>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</si>
  <si>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</si>
  <si>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</si>
  <si>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</si>
  <si>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</si>
  <si>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</si>
  <si>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</si>
  <si>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</si>
  <si>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</si>
  <si>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</si>
  <si>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</si>
  <si>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</si>
  <si>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</si>
  <si>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</si>
  <si>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</si>
  <si>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</si>
  <si>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</si>
  <si>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</si>
  <si>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</si>
  <si>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</si>
  <si>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</si>
  <si>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</si>
  <si>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</si>
  <si>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</si>
  <si>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</si>
  <si>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</si>
  <si>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</si>
  <si>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</si>
  <si>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</si>
  <si>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</si>
  <si>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</si>
  <si>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</si>
  <si>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</si>
  <si>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</si>
  <si>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</si>
  <si>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</si>
  <si>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</si>
  <si>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</si>
  <si>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</si>
  <si>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</si>
  <si>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</si>
  <si>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</si>
  <si>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</si>
  <si>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</si>
  <si>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</si>
  <si>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</si>
  <si>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</si>
  <si>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</si>
  <si>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</si>
  <si>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</si>
  <si>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</si>
  <si>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</si>
  <si>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</si>
  <si>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</si>
  <si>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</si>
  <si>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</si>
  <si>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</si>
  <si>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</si>
  <si>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</si>
  <si>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</si>
  <si>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</si>
  <si>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</si>
  <si>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</si>
  <si>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</si>
  <si>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</si>
  <si>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</si>
  <si>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</si>
  <si>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</si>
  <si>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</si>
  <si>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</si>
  <si>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</si>
  <si>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</si>
  <si>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</si>
  <si>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</si>
  <si>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</si>
  <si>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</si>
  <si>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</si>
  <si>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</si>
  <si>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</si>
  <si>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</si>
  <si>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</si>
  <si>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</si>
  <si>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</si>
  <si>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</si>
  <si>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</si>
  <si>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</si>
  <si>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</si>
  <si>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</si>
  <si>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</si>
  <si>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</si>
  <si>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</si>
  <si>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</si>
  <si>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</si>
  <si>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</si>
  <si>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</si>
  <si>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</si>
  <si>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</si>
  <si>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</si>
  <si>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</si>
  <si>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</si>
  <si>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</si>
  <si>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</si>
  <si>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</si>
  <si>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</si>
  <si>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</si>
  <si>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</si>
  <si>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</si>
  <si>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</si>
  <si>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</si>
  <si>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</si>
  <si>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</si>
  <si>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</si>
  <si>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</si>
  <si>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</si>
  <si>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</si>
  <si>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</si>
  <si>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</si>
  <si>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</si>
  <si>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</si>
  <si>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</si>
  <si>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</si>
  <si>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</si>
  <si>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</si>
  <si>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</si>
  <si>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</si>
  <si>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</si>
  <si>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</si>
  <si>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</si>
  <si>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</si>
  <si>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</si>
  <si>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</si>
  <si>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</si>
  <si>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</si>
  <si>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</si>
  <si>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</si>
  <si>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</si>
  <si>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</si>
  <si>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</si>
  <si>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</si>
  <si>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</si>
  <si>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</si>
  <si>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</si>
  <si>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</si>
  <si>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</si>
  <si>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</si>
  <si>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</si>
  <si>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</si>
  <si>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</si>
  <si>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</si>
  <si>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</si>
  <si>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</si>
  <si>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</si>
  <si>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</si>
  <si>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</si>
  <si>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</si>
  <si>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</si>
  <si>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</si>
  <si>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</si>
  <si>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</si>
  <si>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</si>
  <si>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</si>
  <si>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</si>
  <si>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</si>
  <si>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</si>
  <si>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</si>
  <si>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</si>
  <si>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</si>
  <si>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</si>
  <si>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</si>
  <si>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</si>
  <si>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</si>
  <si>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</si>
  <si>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</si>
  <si>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</si>
  <si>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</si>
  <si>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</si>
  <si>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</si>
  <si>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</si>
  <si>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</si>
  <si>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</si>
  <si>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</si>
  <si>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</si>
  <si>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</si>
  <si>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</si>
  <si>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</si>
  <si>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</si>
  <si>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</si>
  <si>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</si>
  <si>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</si>
  <si>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</si>
  <si>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</si>
  <si>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</si>
  <si>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</si>
  <si>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</si>
  <si>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</si>
  <si>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</si>
  <si>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</si>
  <si>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</si>
  <si>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</si>
  <si>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</si>
  <si>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</si>
  <si>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</si>
  <si>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</si>
  <si>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</si>
  <si>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</si>
  <si>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</si>
  <si>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</si>
  <si>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</si>
  <si>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</si>
  <si>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</si>
  <si>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</si>
  <si>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</si>
  <si>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</si>
  <si>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</si>
  <si>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</si>
  <si>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</si>
  <si>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</si>
  <si>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</si>
  <si>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</si>
  <si>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</si>
  <si>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</si>
  <si>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</si>
  <si>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</si>
  <si>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</si>
  <si>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</si>
  <si>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</si>
  <si>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</si>
  <si>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</si>
  <si>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</si>
  <si>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</si>
  <si>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</si>
  <si>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</si>
  <si>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</si>
  <si>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</si>
  <si>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</si>
  <si>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</si>
  <si>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</si>
  <si>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</si>
  <si>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</si>
  <si>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</si>
  <si>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</si>
  <si>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</si>
  <si>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</si>
  <si>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</si>
  <si>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</si>
  <si>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</si>
  <si>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</si>
  <si>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</si>
  <si>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</si>
  <si>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</si>
  <si>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</si>
  <si>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</si>
  <si>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</si>
  <si>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</si>
  <si>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</si>
  <si>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</si>
  <si>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</si>
  <si>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</si>
  <si>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</si>
  <si>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</si>
  <si>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</si>
  <si>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</si>
  <si>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</si>
  <si>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</si>
  <si>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</si>
  <si>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</si>
  <si>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</si>
  <si>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</si>
  <si>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</si>
  <si>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</si>
  <si>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</si>
  <si>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</si>
  <si>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</si>
  <si>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</si>
  <si>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</si>
  <si>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</si>
  <si>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</si>
  <si>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</si>
  <si>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</si>
  <si>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</si>
  <si>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</si>
  <si>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</si>
  <si>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</si>
  <si>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</si>
  <si>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</si>
  <si>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</si>
  <si>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</si>
  <si>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</si>
  <si>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</si>
  <si>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</si>
  <si>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</si>
  <si>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</si>
  <si>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</si>
  <si>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</si>
  <si>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</si>
  <si>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</si>
  <si>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</si>
  <si>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</si>
  <si>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</si>
  <si>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</si>
  <si>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</si>
  <si>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</si>
  <si>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</si>
  <si>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</si>
  <si>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</si>
  <si>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</si>
  <si>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</si>
  <si>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</si>
  <si>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</si>
  <si>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</si>
  <si>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</si>
  <si>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</si>
  <si>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</si>
  <si>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</si>
  <si>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</si>
  <si>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</si>
  <si>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</si>
  <si>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</si>
  <si>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</si>
  <si>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</si>
  <si>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</si>
  <si>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</si>
  <si>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</si>
  <si>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</si>
  <si>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</si>
  <si>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</si>
  <si>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</si>
  <si>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</si>
  <si>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</si>
  <si>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</si>
  <si>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</si>
  <si>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</si>
  <si>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</si>
  <si>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</si>
  <si>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</si>
  <si>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</si>
  <si>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</si>
  <si>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</si>
  <si>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</si>
  <si>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</si>
  <si>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</si>
  <si>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</si>
  <si>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</si>
  <si>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</si>
  <si>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</si>
  <si>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</si>
  <si>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</si>
  <si>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</si>
  <si>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</si>
  <si>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</si>
  <si>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</si>
  <si>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</si>
  <si>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</si>
  <si>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</si>
  <si>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</si>
  <si>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</si>
  <si>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</si>
  <si>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</si>
  <si>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</si>
  <si>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</si>
  <si>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</si>
  <si>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</si>
  <si>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</si>
  <si>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</si>
  <si>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</si>
  <si>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</si>
  <si>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</si>
  <si>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</si>
  <si>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</si>
  <si>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</si>
  <si>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</si>
  <si>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</si>
  <si>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</si>
  <si>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</si>
  <si>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</si>
  <si>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</si>
  <si>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</si>
  <si>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</si>
  <si>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</si>
  <si>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</si>
  <si>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</si>
  <si>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</si>
  <si>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</si>
  <si>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</si>
  <si>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</si>
  <si>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</si>
  <si>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</si>
  <si>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</si>
  <si>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</si>
  <si>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</si>
  <si>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</si>
  <si>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</si>
  <si>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</si>
  <si>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</si>
  <si>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</si>
  <si>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</si>
  <si>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</si>
  <si>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</si>
  <si>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</si>
  <si>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</si>
  <si>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</si>
  <si>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</si>
  <si>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</si>
  <si>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</si>
  <si>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</si>
  <si>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</si>
  <si>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</si>
  <si>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</si>
  <si>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</si>
  <si>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</si>
  <si>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</si>
  <si>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</si>
  <si>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</si>
  <si>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</si>
  <si>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</si>
  <si>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</si>
  <si>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</si>
  <si>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</si>
  <si>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</si>
  <si>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</si>
  <si>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</si>
  <si>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</si>
  <si>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</si>
  <si>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</si>
  <si>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</si>
  <si>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</si>
  <si>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</si>
  <si>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</si>
  <si>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</si>
  <si>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</si>
  <si>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</si>
  <si>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</si>
  <si>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</si>
  <si>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</si>
  <si>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</si>
  <si>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</si>
  <si>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</si>
  <si>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</si>
  <si>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</si>
  <si>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</si>
  <si>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</si>
  <si>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</si>
  <si>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</si>
  <si>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</si>
  <si>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</si>
  <si>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</si>
  <si>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</si>
  <si>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</si>
  <si>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</si>
  <si>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</si>
  <si>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</si>
  <si>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</si>
  <si>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</si>
  <si>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</si>
  <si>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</si>
  <si>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</si>
  <si>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</si>
  <si>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</si>
  <si>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</si>
  <si>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</si>
  <si>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</si>
  <si>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</si>
  <si>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</si>
  <si>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</si>
  <si>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</si>
  <si>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</si>
  <si>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</si>
  <si>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</si>
  <si>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</si>
  <si>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</si>
  <si>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</si>
  <si>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</si>
  <si>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</si>
  <si>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</si>
  <si>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</si>
  <si>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</si>
  <si>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</si>
  <si>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</si>
  <si>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</si>
  <si>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</si>
  <si>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</si>
  <si>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</si>
  <si>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</si>
  <si>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</si>
  <si>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</si>
  <si>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</si>
  <si>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</si>
  <si>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</si>
  <si>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</si>
  <si>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</si>
  <si>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</si>
  <si>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</si>
  <si>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</si>
  <si>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</si>
  <si>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</si>
  <si>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</si>
  <si>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</si>
  <si>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</si>
  <si>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</si>
  <si>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</si>
  <si>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</si>
  <si>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</si>
  <si>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</si>
  <si>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</si>
  <si>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</si>
  <si>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</si>
  <si>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</si>
  <si>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</si>
  <si>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</si>
  <si>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</si>
  <si>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</si>
  <si>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</si>
  <si>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</si>
  <si>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</si>
  <si>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</si>
  <si>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</si>
  <si>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</si>
  <si>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</si>
  <si>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</si>
  <si>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</si>
  <si>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</si>
  <si>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</si>
  <si>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</si>
  <si>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</si>
  <si>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</si>
  <si>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</si>
  <si>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</si>
  <si>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</si>
  <si>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</si>
  <si>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</si>
  <si>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</si>
  <si>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</si>
  <si>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</si>
  <si>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</si>
  <si>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</si>
  <si>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</si>
  <si>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</si>
  <si>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</si>
  <si>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</si>
  <si>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</si>
  <si>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</si>
  <si>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</si>
  <si>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</si>
  <si>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</si>
  <si>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</si>
  <si>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</si>
  <si>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</si>
  <si>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</si>
  <si>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</si>
  <si>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</si>
  <si>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</si>
  <si>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</si>
  <si>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</si>
  <si>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</si>
  <si>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</si>
  <si>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</si>
  <si>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</si>
  <si>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</si>
  <si>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</si>
  <si>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</si>
  <si>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</si>
  <si>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</si>
  <si>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</si>
  <si>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</si>
  <si>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</si>
  <si>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</si>
  <si>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</si>
  <si>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</si>
  <si>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</si>
  <si>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</si>
  <si>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</si>
  <si>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</si>
  <si>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</si>
  <si>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</si>
  <si>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</si>
  <si>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</si>
  <si>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</si>
  <si>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</si>
  <si>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</si>
  <si>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</si>
  <si>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</si>
  <si>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</si>
  <si>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</si>
  <si>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</si>
  <si>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</si>
  <si>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</si>
  <si>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</si>
  <si>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</si>
  <si>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</si>
  <si>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</si>
  <si>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</si>
  <si>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</si>
  <si>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</si>
  <si>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</si>
  <si>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</si>
  <si>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</si>
  <si>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</si>
  <si>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</si>
  <si>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</si>
  <si>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</si>
  <si>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</si>
  <si>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</si>
  <si>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</si>
  <si>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</si>
  <si>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</si>
  <si>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</si>
  <si>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</si>
  <si>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</si>
  <si>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</si>
  <si>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</si>
  <si>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</si>
  <si>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</si>
  <si>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</si>
  <si>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</si>
  <si>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</si>
  <si>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</si>
  <si>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</si>
  <si>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</si>
  <si>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</si>
  <si>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</si>
  <si>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</si>
  <si>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</si>
  <si>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</si>
  <si>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</si>
  <si>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</si>
  <si>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</si>
  <si>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</si>
  <si>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</si>
  <si>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</si>
  <si>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</si>
  <si>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</si>
  <si>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</si>
  <si>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</si>
  <si>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</si>
  <si>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</si>
  <si>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</si>
  <si>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</si>
  <si>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</si>
  <si>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</si>
  <si>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</si>
  <si>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</si>
  <si>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</si>
  <si>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</si>
  <si>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</si>
  <si>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</si>
  <si>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</si>
  <si>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</si>
  <si>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</si>
  <si>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</si>
  <si>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</si>
  <si>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</si>
  <si>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</si>
  <si>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</si>
  <si>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</si>
  <si>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</si>
  <si>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</si>
  <si>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</si>
  <si>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</si>
  <si>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</si>
  <si>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</si>
  <si>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</si>
  <si>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</si>
  <si>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</si>
  <si>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</si>
  <si>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</si>
  <si>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</si>
  <si>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</si>
  <si>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</si>
  <si>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</si>
  <si>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</si>
  <si>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</si>
  <si>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</si>
  <si>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</si>
  <si>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</si>
  <si>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</si>
  <si>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</si>
  <si>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</si>
  <si>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</si>
  <si>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</si>
  <si>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</si>
  <si>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</si>
  <si>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</si>
  <si>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</si>
  <si>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</si>
  <si>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</si>
  <si>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</si>
  <si>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</si>
  <si>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</si>
  <si>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</si>
  <si>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</si>
  <si>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</si>
  <si>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</si>
  <si>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</si>
  <si>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</si>
  <si>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</si>
  <si>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</si>
  <si>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</si>
  <si>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</si>
  <si>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</si>
  <si>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</si>
  <si>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</si>
  <si>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</si>
  <si>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</si>
  <si>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</si>
  <si>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</si>
  <si>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</si>
  <si>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</si>
  <si>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</si>
  <si>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</si>
  <si>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</si>
  <si>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</si>
  <si>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</si>
  <si>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</si>
  <si>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</si>
  <si>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</si>
  <si>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</si>
  <si>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</si>
  <si>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</si>
  <si>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</si>
  <si>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</si>
  <si>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</si>
  <si>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</si>
  <si>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</si>
  <si>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</si>
  <si>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</si>
  <si>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</si>
  <si>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</si>
  <si>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</si>
  <si>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</si>
  <si>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</si>
  <si>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</si>
  <si>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</si>
  <si>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</si>
  <si>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</si>
  <si>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</si>
  <si>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</si>
  <si>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</si>
  <si>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</si>
  <si>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</si>
  <si>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</si>
  <si>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</si>
  <si>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</si>
  <si>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</si>
  <si>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</si>
  <si>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</si>
  <si>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</si>
  <si>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</si>
  <si>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</si>
  <si>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</si>
  <si>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</si>
  <si>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</si>
  <si>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</si>
  <si>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</si>
  <si>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</si>
  <si>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</si>
  <si>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</si>
  <si>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</si>
  <si>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</si>
  <si>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</si>
  <si>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</si>
  <si>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</si>
  <si>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</si>
  <si>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</si>
  <si>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</si>
  <si>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</si>
  <si>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</si>
  <si>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</si>
  <si>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</si>
  <si>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</si>
  <si>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</si>
  <si>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</si>
  <si>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</si>
  <si>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</si>
  <si>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</si>
  <si>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</si>
  <si>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</si>
  <si>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</si>
  <si>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</si>
  <si>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</si>
  <si>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</si>
  <si>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</si>
  <si>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</si>
  <si>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</si>
  <si>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</si>
  <si>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</si>
  <si>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</si>
  <si>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</si>
  <si>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</si>
  <si>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</si>
  <si>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</si>
  <si>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</si>
  <si>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</si>
  <si>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</si>
  <si>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</si>
  <si>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</si>
  <si>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</si>
  <si>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</si>
  <si>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</si>
  <si>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</si>
  <si>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</si>
  <si>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</si>
  <si>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</si>
  <si>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</si>
  <si>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</si>
  <si>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</si>
  <si>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</si>
  <si>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</si>
  <si>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</si>
  <si>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</si>
  <si>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</si>
  <si>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</si>
  <si>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</si>
  <si>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</si>
  <si>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</si>
  <si>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</si>
  <si>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</si>
  <si>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</si>
  <si>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</si>
  <si>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</si>
  <si>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</si>
  <si>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</si>
  <si>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</si>
  <si>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</si>
  <si>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</si>
  <si>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</si>
  <si>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</si>
  <si>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</si>
  <si>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</si>
  <si>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</si>
  <si>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</si>
  <si>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</si>
  <si>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</si>
  <si>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</si>
  <si>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</si>
  <si>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</si>
  <si>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</si>
  <si>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</si>
  <si>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</si>
  <si>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</si>
  <si>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</si>
  <si>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</si>
  <si>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</si>
  <si>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</si>
  <si>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</si>
  <si>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</si>
  <si>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</si>
  <si>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</si>
  <si>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</si>
  <si>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</si>
  <si>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</si>
  <si>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</si>
  <si>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</si>
  <si>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</si>
  <si>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</si>
  <si>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</si>
  <si>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</si>
  <si>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</si>
  <si>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</si>
  <si>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</si>
  <si>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</si>
  <si>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</si>
  <si>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</si>
  <si>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</si>
  <si>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</si>
  <si>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</si>
  <si>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</si>
  <si>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</si>
  <si>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</si>
  <si>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</si>
  <si>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</si>
  <si>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</si>
  <si>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</si>
  <si>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</si>
  <si>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</si>
  <si>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</si>
  <si>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</si>
  <si>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</si>
  <si>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</si>
  <si>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</si>
  <si>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</si>
  <si>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</si>
  <si>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</si>
  <si>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</si>
  <si>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</si>
  <si>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</si>
  <si>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</si>
  <si>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</si>
  <si>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</si>
  <si>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</si>
  <si>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</si>
  <si>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</si>
  <si>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</si>
  <si>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</si>
  <si>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</si>
  <si>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</si>
  <si>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</si>
  <si>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</si>
  <si>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</si>
  <si>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</si>
  <si>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</si>
  <si>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</si>
  <si>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</si>
  <si>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</si>
  <si>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</si>
  <si>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</si>
  <si>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</si>
  <si>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</si>
  <si>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</si>
  <si>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</si>
  <si>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</si>
  <si>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</si>
  <si>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</si>
  <si>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</si>
  <si>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</si>
  <si>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</si>
  <si>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</si>
  <si>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</si>
  <si>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</si>
  <si>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</si>
  <si>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</si>
  <si>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</si>
  <si>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</si>
  <si>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</si>
  <si>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</si>
  <si>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</si>
  <si>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</si>
  <si>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</si>
  <si>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</si>
  <si>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</si>
  <si>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</si>
  <si>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</si>
  <si>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</si>
  <si>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</si>
  <si>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</si>
  <si>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</si>
  <si>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</si>
  <si>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</si>
  <si>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</si>
  <si>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</si>
  <si>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</si>
  <si>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</si>
  <si>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</si>
  <si>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</si>
  <si>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</si>
  <si>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</si>
  <si>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</si>
  <si>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</si>
  <si>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</si>
  <si>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</si>
  <si>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</si>
  <si>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</si>
  <si>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</si>
  <si>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</si>
  <si>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</si>
  <si>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</si>
  <si>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</si>
  <si>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</si>
  <si>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</si>
  <si>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</si>
  <si>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</si>
  <si>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</si>
  <si>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</si>
  <si>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</si>
  <si>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</si>
  <si>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</si>
  <si>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</si>
  <si>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</si>
  <si>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</si>
  <si>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</si>
  <si>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</si>
  <si>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</si>
  <si>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</si>
  <si>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</si>
  <si>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</si>
  <si>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</si>
  <si>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</si>
  <si>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</si>
  <si>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</si>
  <si>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</si>
  <si>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</si>
  <si>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</si>
  <si>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</si>
  <si>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</si>
  <si>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</si>
  <si>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</si>
  <si>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</si>
  <si>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</si>
  <si>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</si>
  <si>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</si>
  <si>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</si>
  <si>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</si>
  <si>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</si>
  <si>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</si>
  <si>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</si>
  <si>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</si>
  <si>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</si>
  <si>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</si>
  <si>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</si>
  <si>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</si>
  <si>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</si>
  <si>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</si>
  <si>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</si>
  <si>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</si>
  <si>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</si>
  <si>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</si>
  <si>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</si>
  <si>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</si>
  <si>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</si>
  <si>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</si>
  <si>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</si>
  <si>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</si>
  <si>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</si>
  <si>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</si>
  <si>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</si>
  <si>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</si>
  <si>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</si>
  <si>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</si>
  <si>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</si>
  <si>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</si>
  <si>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</si>
  <si>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</si>
  <si>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</si>
  <si>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</si>
  <si>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</si>
  <si>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</si>
  <si>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</si>
  <si>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</si>
  <si>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</si>
  <si>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</si>
  <si>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</si>
  <si>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</si>
  <si>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</si>
  <si>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</si>
  <si>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</si>
  <si>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</si>
  <si>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</si>
  <si>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</si>
  <si>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</si>
  <si>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</si>
  <si>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</si>
  <si>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</si>
  <si>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</si>
  <si>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</si>
  <si>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</si>
  <si>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</si>
  <si>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</si>
  <si>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</si>
  <si>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</si>
  <si>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</si>
  <si>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</si>
  <si>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</si>
  <si>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</si>
  <si>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</si>
  <si>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</si>
  <si>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</si>
  <si>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</si>
  <si>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</si>
  <si>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</si>
  <si>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</si>
  <si>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</si>
  <si>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</si>
  <si>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</si>
  <si>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</si>
  <si>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</si>
  <si>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</si>
  <si>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</si>
  <si>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</si>
  <si>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</si>
  <si>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</si>
  <si>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</si>
  <si>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</si>
  <si>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</si>
  <si>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</si>
  <si>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</si>
  <si>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</si>
  <si>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</si>
  <si>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</si>
  <si>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</si>
  <si>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</si>
  <si>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</si>
  <si>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</si>
  <si>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</si>
  <si>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</si>
  <si>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</si>
  <si>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</si>
  <si>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</si>
  <si>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</si>
  <si>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</si>
  <si>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</si>
  <si>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</si>
  <si>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</si>
  <si>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</si>
  <si>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</si>
  <si>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</si>
  <si>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</si>
  <si>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</si>
  <si>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</si>
  <si>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</si>
  <si>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</si>
  <si>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</si>
  <si>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</si>
  <si>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</si>
  <si>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</si>
  <si>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</si>
  <si>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</si>
  <si>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</si>
  <si>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</si>
  <si>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</si>
  <si>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</si>
  <si>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</si>
  <si>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</si>
  <si>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</si>
  <si>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</si>
  <si>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</si>
  <si>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</si>
  <si>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</si>
  <si>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</si>
  <si>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</si>
  <si>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</si>
  <si>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</si>
  <si>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</si>
  <si>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</si>
  <si>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</si>
  <si>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</si>
  <si>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</si>
  <si>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</si>
  <si>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</si>
  <si>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</si>
  <si>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</si>
  <si>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</si>
  <si>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</si>
  <si>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</si>
  <si>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</si>
  <si>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</si>
  <si>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</si>
  <si>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</si>
  <si>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</si>
  <si>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</si>
  <si>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</si>
  <si>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</si>
  <si>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</si>
  <si>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</si>
  <si>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</si>
  <si>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</si>
  <si>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</si>
  <si>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</si>
  <si>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</si>
  <si>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</si>
  <si>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</si>
  <si>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</si>
  <si>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</si>
  <si>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</si>
  <si>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</si>
  <si>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</si>
  <si>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</si>
  <si>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</si>
  <si>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</si>
  <si>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</si>
  <si>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</si>
  <si>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</si>
  <si>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</si>
  <si>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</si>
  <si>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</si>
  <si>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</si>
  <si>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</si>
  <si>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</si>
  <si>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</si>
  <si>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</si>
  <si>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</si>
  <si>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</si>
  <si>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</si>
  <si>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</si>
  <si>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</si>
  <si>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</si>
  <si>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</si>
  <si>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</si>
  <si>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</si>
  <si>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</si>
  <si>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</si>
  <si>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</si>
  <si>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</si>
  <si>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</si>
  <si>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</si>
  <si>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</si>
  <si>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</si>
  <si>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</si>
  <si>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</si>
  <si>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</si>
  <si>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</si>
  <si>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</si>
  <si>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</si>
  <si>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</si>
  <si>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</si>
  <si>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</si>
  <si>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</si>
  <si>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</si>
  <si>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</si>
  <si>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</si>
  <si>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</si>
  <si>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</si>
  <si>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</si>
  <si>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</si>
  <si>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</si>
  <si>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</si>
  <si>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</si>
  <si>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</si>
  <si>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</si>
  <si>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</si>
  <si>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</si>
  <si>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</si>
  <si>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</si>
  <si>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</si>
  <si>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</si>
  <si>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</si>
  <si>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</si>
  <si>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</si>
  <si>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</si>
  <si>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</si>
  <si>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</si>
  <si>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</si>
  <si>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</si>
  <si>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</si>
  <si>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</si>
  <si>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</si>
  <si>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</si>
  <si>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</si>
  <si>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</si>
  <si>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</si>
  <si>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</si>
  <si>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</si>
  <si>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</si>
  <si>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</si>
  <si>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</si>
  <si>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</si>
  <si>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</si>
  <si>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</si>
  <si>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</si>
  <si>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</si>
  <si>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</si>
  <si>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</si>
  <si>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</si>
  <si>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</si>
  <si>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</si>
  <si>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</si>
  <si>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</si>
  <si>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</si>
  <si>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</si>
  <si>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</si>
  <si>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</si>
  <si>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</si>
  <si>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</si>
  <si>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</si>
  <si>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</si>
  <si>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</si>
  <si>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</si>
  <si>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</si>
  <si>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</si>
  <si>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</si>
  <si>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</si>
  <si>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</si>
  <si>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</si>
  <si>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</si>
  <si>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</si>
  <si>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</si>
  <si>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</si>
  <si>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</si>
  <si>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</si>
  <si>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</si>
  <si>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</si>
  <si>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</si>
  <si>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</si>
  <si>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</si>
  <si>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</si>
  <si>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</si>
  <si>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</si>
  <si>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</si>
  <si>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</si>
  <si>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</si>
  <si>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</si>
  <si>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</si>
  <si>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</si>
  <si>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</si>
  <si>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</si>
  <si>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</si>
  <si>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</si>
  <si>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</si>
  <si>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</si>
  <si>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</si>
  <si>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</si>
  <si>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</si>
  <si>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</si>
  <si>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</si>
  <si>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</si>
  <si>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</si>
  <si>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</si>
  <si>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</si>
  <si>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</si>
  <si>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</si>
  <si>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</si>
  <si>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</si>
  <si>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</si>
  <si>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</si>
  <si>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</si>
  <si>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</si>
  <si>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</si>
  <si>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</si>
  <si>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</si>
  <si>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</si>
  <si>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</si>
  <si>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</si>
  <si>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</si>
  <si>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</si>
  <si>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</si>
  <si>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</si>
  <si>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</si>
  <si>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</si>
  <si>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</si>
  <si>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</si>
  <si>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</si>
  <si>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</si>
  <si>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</si>
  <si>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</si>
  <si>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</si>
  <si>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</si>
  <si>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</si>
  <si>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</si>
  <si>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</si>
  <si>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</si>
  <si>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</si>
  <si>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</si>
  <si>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</si>
  <si>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</si>
  <si>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</si>
  <si>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</si>
  <si>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</si>
  <si>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</si>
  <si>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</si>
  <si>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</si>
  <si>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</si>
  <si>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</si>
  <si>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</si>
  <si>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</si>
  <si>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</si>
  <si>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</si>
  <si>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</si>
  <si>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</si>
  <si>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</si>
  <si>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</si>
  <si>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</si>
  <si>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</si>
  <si>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</si>
  <si>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</si>
  <si>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</si>
  <si>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</si>
  <si>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</si>
  <si>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</si>
  <si>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</si>
  <si>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</si>
  <si>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</si>
  <si>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</si>
  <si>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</si>
  <si>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</si>
  <si>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</si>
  <si>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</si>
  <si>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</si>
  <si>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</si>
  <si>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</si>
  <si>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</si>
  <si>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</si>
  <si>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</si>
  <si>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</si>
  <si>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</si>
  <si>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</si>
  <si>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</si>
  <si>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</si>
  <si>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</si>
  <si>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</si>
  <si>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</si>
  <si>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</si>
  <si>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</si>
  <si>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</si>
  <si>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</si>
  <si>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</si>
  <si>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</si>
  <si>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</si>
  <si>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</si>
  <si>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</si>
  <si>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</si>
  <si>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</si>
  <si>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</si>
  <si>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</si>
  <si>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</si>
  <si>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</si>
  <si>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</si>
  <si>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</si>
  <si>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</si>
  <si>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</si>
  <si>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</si>
  <si>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</si>
  <si>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</si>
  <si>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</si>
  <si>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</si>
  <si>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</si>
  <si>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</si>
  <si>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</si>
  <si>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</si>
  <si>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</si>
  <si>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</si>
  <si>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</si>
  <si>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</si>
  <si>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</si>
  <si>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</si>
  <si>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</si>
  <si>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</si>
  <si>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</si>
  <si>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</si>
  <si>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</si>
  <si>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</si>
  <si>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</si>
  <si>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</si>
  <si>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</si>
  <si>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</si>
  <si>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</si>
  <si>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</si>
  <si>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</si>
  <si>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</si>
  <si>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</si>
  <si>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</si>
  <si>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</si>
  <si>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</si>
  <si>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</si>
  <si>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</si>
  <si>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</si>
  <si>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</si>
  <si>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</si>
  <si>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</si>
  <si>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</si>
  <si>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</si>
  <si>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</si>
  <si>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</si>
  <si>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</si>
  <si>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</si>
  <si>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</si>
  <si>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</si>
  <si>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</si>
  <si>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</si>
  <si>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</si>
  <si>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</si>
  <si>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</si>
  <si>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</si>
  <si>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</si>
  <si>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</si>
  <si>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</si>
  <si>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</si>
  <si>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</si>
  <si>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</si>
  <si>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</si>
  <si>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</si>
  <si>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</si>
  <si>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</si>
  <si>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</si>
  <si>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</si>
  <si>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</si>
  <si>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</si>
  <si>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</si>
  <si>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</si>
  <si>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</si>
  <si>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</si>
  <si>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</si>
  <si>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</si>
  <si>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</si>
  <si>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</si>
  <si>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</si>
  <si>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</si>
  <si>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</si>
  <si>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</si>
  <si>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</si>
  <si>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</si>
  <si>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</si>
  <si>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</si>
  <si>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</si>
  <si>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</si>
  <si>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</si>
  <si>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</si>
  <si>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</si>
  <si>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</si>
  <si>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</si>
  <si>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</si>
  <si>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</si>
  <si>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</si>
  <si>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</si>
  <si>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</si>
  <si>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</si>
  <si>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</si>
  <si>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</si>
  <si>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</si>
  <si>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</si>
  <si>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</si>
  <si>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</si>
  <si>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</si>
  <si>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</si>
  <si>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</si>
  <si>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</si>
  <si>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</si>
  <si>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</si>
  <si>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</si>
  <si>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</si>
  <si>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</si>
  <si>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</si>
  <si>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</si>
  <si>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</si>
  <si>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</si>
  <si>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</si>
  <si>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</si>
  <si>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</si>
  <si>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</si>
  <si>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</si>
  <si>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</si>
  <si>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</si>
  <si>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</si>
  <si>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</si>
  <si>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</si>
  <si>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</si>
  <si>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</si>
  <si>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</si>
  <si>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</si>
  <si>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</si>
  <si>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</si>
  <si>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</si>
  <si>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</si>
  <si>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</si>
  <si>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</si>
  <si>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</si>
  <si>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</si>
  <si>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</si>
  <si>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</si>
  <si>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</si>
  <si>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</si>
  <si>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</si>
  <si>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</si>
  <si>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</si>
  <si>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</si>
  <si>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</si>
  <si>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</si>
  <si>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</si>
  <si>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</si>
  <si>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</si>
  <si>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</si>
  <si>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</si>
  <si>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</si>
  <si>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</si>
  <si>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</si>
  <si>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</si>
  <si>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</si>
  <si>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</si>
  <si>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</si>
  <si>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</si>
  <si>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</si>
  <si>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</si>
  <si>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</si>
  <si>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</si>
  <si>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</si>
  <si>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</si>
  <si>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</si>
  <si>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</si>
  <si>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</si>
  <si>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</si>
  <si>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</si>
  <si>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</si>
  <si>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</si>
  <si>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</si>
  <si>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</si>
  <si>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</si>
  <si>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</si>
  <si>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</si>
  <si>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</si>
  <si>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</si>
  <si>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</si>
  <si>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</si>
  <si>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</si>
  <si>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</si>
  <si>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</si>
  <si>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</si>
  <si>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</si>
  <si>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</si>
  <si>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</si>
  <si>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</si>
  <si>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</si>
  <si>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</si>
  <si>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</si>
  <si>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</si>
  <si>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</si>
  <si>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</si>
  <si>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</si>
  <si>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</si>
  <si>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</si>
  <si>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</si>
  <si>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</si>
  <si>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</si>
  <si>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</si>
  <si>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</si>
  <si>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</si>
  <si>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</si>
  <si>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</si>
  <si>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</si>
  <si>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</si>
  <si>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</si>
  <si>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</si>
  <si>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</si>
  <si>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</si>
  <si>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</si>
  <si>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</si>
  <si>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</si>
  <si>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</si>
  <si>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</si>
  <si>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</si>
  <si>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</si>
  <si>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</si>
  <si>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</si>
  <si>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</si>
  <si>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</si>
  <si>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</si>
  <si>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</si>
  <si>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</si>
  <si>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</si>
  <si>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</si>
  <si>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</si>
  <si>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</si>
  <si>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</si>
  <si>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</si>
  <si>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</si>
  <si>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</si>
  <si>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</si>
  <si>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</si>
  <si>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</si>
  <si>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</si>
  <si>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</si>
  <si>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</si>
  <si>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</si>
  <si>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</si>
  <si>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</si>
  <si>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</si>
  <si>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</si>
  <si>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</si>
  <si>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</si>
  <si>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</si>
  <si>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</si>
  <si>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</si>
  <si>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</si>
  <si>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</si>
  <si>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</si>
  <si>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</si>
  <si>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</si>
  <si>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</si>
  <si>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</si>
  <si>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</si>
  <si>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</si>
  <si>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</si>
  <si>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</si>
  <si>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</si>
  <si>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</si>
  <si>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</si>
  <si>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</si>
  <si>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</si>
  <si>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</si>
  <si>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</si>
  <si>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</si>
  <si>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</si>
  <si>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</si>
  <si>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</si>
  <si>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</si>
  <si>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</si>
  <si>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</si>
  <si>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</si>
  <si>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</si>
  <si>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</si>
  <si>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</si>
  <si>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</si>
  <si>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</si>
  <si>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</si>
  <si>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</si>
  <si>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</si>
  <si>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</si>
  <si>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</si>
  <si>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</si>
  <si>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</si>
  <si>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</si>
  <si>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</si>
  <si>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</si>
  <si>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</si>
  <si>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</si>
  <si>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</si>
  <si>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</si>
  <si>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</si>
  <si>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</si>
  <si>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</si>
  <si>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</si>
  <si>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</si>
  <si>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</si>
  <si>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</si>
  <si>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</si>
  <si>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</si>
  <si>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</si>
  <si>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</si>
  <si>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</si>
  <si>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</si>
  <si>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</si>
  <si>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</si>
  <si>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</si>
  <si>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</si>
  <si>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</si>
  <si>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</si>
  <si>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</si>
  <si>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</si>
  <si>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</si>
  <si>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</si>
  <si>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</si>
  <si>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</si>
  <si>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</si>
  <si>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</si>
  <si>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</si>
  <si>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</si>
  <si>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</si>
  <si>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</si>
  <si>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</si>
  <si>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</si>
  <si>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</si>
  <si>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</si>
  <si>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</si>
  <si>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</si>
  <si>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</si>
  <si>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</si>
  <si>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</si>
  <si>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</si>
  <si>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</si>
  <si>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</si>
  <si>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</si>
  <si>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</si>
  <si>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</si>
  <si>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</si>
  <si>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</si>
  <si>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</si>
  <si>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</si>
  <si>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</si>
  <si>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</si>
  <si>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</si>
  <si>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</si>
  <si>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</si>
  <si>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</si>
  <si>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</si>
  <si>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</si>
  <si>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</si>
  <si>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</si>
  <si>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</si>
  <si>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</si>
  <si>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</si>
  <si>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</si>
  <si>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</si>
  <si>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</si>
  <si>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</si>
  <si>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</si>
  <si>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</si>
  <si>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</si>
  <si>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</si>
  <si>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</si>
  <si>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</si>
  <si>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</si>
  <si>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</si>
  <si>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</si>
  <si>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</si>
  <si>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</si>
  <si>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</si>
  <si>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</si>
  <si>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</si>
  <si>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</si>
  <si>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</si>
  <si>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</si>
  <si>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</si>
  <si>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</si>
  <si>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</si>
  <si>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</si>
  <si>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</si>
  <si>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</si>
  <si>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</si>
  <si>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</si>
  <si>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</si>
  <si>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</si>
  <si>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</si>
  <si>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</si>
  <si>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</si>
  <si>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</si>
  <si>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</si>
  <si>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</si>
  <si>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</si>
  <si>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</si>
  <si>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</si>
  <si>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</si>
  <si>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</si>
  <si>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</si>
  <si>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</si>
  <si>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</si>
  <si>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</si>
  <si>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</si>
  <si>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</si>
  <si>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</si>
  <si>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</si>
  <si>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</si>
  <si>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</si>
  <si>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</si>
  <si>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</si>
  <si>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</si>
  <si>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</si>
  <si>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</si>
  <si>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</si>
  <si>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</si>
  <si>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</si>
  <si>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</si>
  <si>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</si>
  <si>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</si>
  <si>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</si>
  <si>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</si>
  <si>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</si>
  <si>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</si>
  <si>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</si>
  <si>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</si>
  <si>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</si>
  <si>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</si>
  <si>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</si>
  <si>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</si>
  <si>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</si>
  <si>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</si>
  <si>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</si>
  <si>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</si>
  <si>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</si>
  <si>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</si>
  <si>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</si>
  <si>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</si>
  <si>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</si>
  <si>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</si>
  <si>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</si>
  <si>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</si>
  <si>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</si>
  <si>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</si>
  <si>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</si>
  <si>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</si>
  <si>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</si>
  <si>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</si>
  <si>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</si>
  <si>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</si>
  <si>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</si>
  <si>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</si>
  <si>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</si>
  <si>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</si>
  <si>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</si>
  <si>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</si>
  <si>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</si>
  <si>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</si>
  <si>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</si>
  <si>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</si>
  <si>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</si>
  <si>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</si>
  <si>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</si>
  <si>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</si>
  <si>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</si>
  <si>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</si>
  <si>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</si>
  <si>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</si>
  <si>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</si>
  <si>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</si>
  <si>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</si>
  <si>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</si>
  <si>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</si>
  <si>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</si>
  <si>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</si>
  <si>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</si>
  <si>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</si>
  <si>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</si>
  <si>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</si>
  <si>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</si>
  <si>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</si>
  <si>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</si>
  <si>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</si>
  <si>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</si>
  <si>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</si>
  <si>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</si>
  <si>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</si>
  <si>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</si>
  <si>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</si>
  <si>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</si>
  <si>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</si>
  <si>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</si>
  <si>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</si>
  <si>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</si>
  <si>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</si>
  <si>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</si>
  <si>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</si>
  <si>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</si>
  <si>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</si>
  <si>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</si>
  <si>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</si>
  <si>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</si>
  <si>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</si>
  <si>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</si>
  <si>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</si>
  <si>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</si>
  <si>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</si>
  <si>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</si>
  <si>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</si>
  <si>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</si>
  <si>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</si>
  <si>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</si>
  <si>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</si>
  <si>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</si>
  <si>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</si>
  <si>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</si>
  <si>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</si>
  <si>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</si>
  <si>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</si>
  <si>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</si>
  <si>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</si>
  <si>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</si>
  <si>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</si>
  <si>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</si>
  <si>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</si>
  <si>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</si>
  <si>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</si>
  <si>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</si>
  <si>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</si>
  <si>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</si>
  <si>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</si>
  <si>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</si>
  <si>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</si>
  <si>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</si>
  <si>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</si>
  <si>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</si>
  <si>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</si>
  <si>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</si>
  <si>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</si>
  <si>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</si>
  <si>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</si>
  <si>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</si>
  <si>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</si>
  <si>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</si>
  <si>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</si>
  <si>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</si>
  <si>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</si>
  <si>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</si>
  <si>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</si>
  <si>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</si>
  <si>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</si>
  <si>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</si>
  <si>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</si>
  <si>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</si>
  <si>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</si>
  <si>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</si>
  <si>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</si>
  <si>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</si>
  <si>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</si>
  <si>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</si>
  <si>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</si>
  <si>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</si>
  <si>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</si>
  <si>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</si>
  <si>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</si>
  <si>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</si>
  <si>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</si>
  <si>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</si>
  <si>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</si>
  <si>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</si>
  <si>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</si>
  <si>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</si>
  <si>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</si>
  <si>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</si>
  <si>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</si>
  <si>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</si>
  <si>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</si>
  <si>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</si>
  <si>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</si>
  <si>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</si>
  <si>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</si>
  <si>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</si>
  <si>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</si>
  <si>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</si>
  <si>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</si>
  <si>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</si>
  <si>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</si>
  <si>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</si>
  <si>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</si>
  <si>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</si>
  <si>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</si>
  <si>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</si>
  <si>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</si>
  <si>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</si>
  <si>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</si>
  <si>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</si>
  <si>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</si>
  <si>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</si>
  <si>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</si>
  <si>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</si>
  <si>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</si>
  <si>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</si>
  <si>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</si>
  <si>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</si>
  <si>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</si>
  <si>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</si>
  <si>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</si>
  <si>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</si>
  <si>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</si>
  <si>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</si>
  <si>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</si>
  <si>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</si>
  <si>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</si>
  <si>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</si>
  <si>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</si>
  <si>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</si>
  <si>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</si>
  <si>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</si>
  <si>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</si>
  <si>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</si>
  <si>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</si>
  <si>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</si>
  <si>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</si>
  <si>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</si>
  <si>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</si>
  <si>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</si>
  <si>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</si>
  <si>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</si>
  <si>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</si>
  <si>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</si>
  <si>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</si>
  <si>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</si>
  <si>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</si>
  <si>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</si>
  <si>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</si>
  <si>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</si>
  <si>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</si>
  <si>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</si>
  <si>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</si>
  <si>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</si>
  <si>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</si>
  <si>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</si>
  <si>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</si>
  <si>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</si>
  <si>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</si>
  <si>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</si>
  <si>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</si>
  <si>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</si>
  <si>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</si>
  <si>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</si>
  <si>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</si>
  <si>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</si>
  <si>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</si>
  <si>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</si>
  <si>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</si>
  <si>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</si>
  <si>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</si>
  <si>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</si>
  <si>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</si>
  <si>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</si>
  <si>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</si>
  <si>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</si>
  <si>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</si>
  <si>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</si>
  <si>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</si>
  <si>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</si>
  <si>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</si>
  <si>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</si>
  <si>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</si>
  <si>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</si>
  <si>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</si>
  <si>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</si>
  <si>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</si>
  <si>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</si>
  <si>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</si>
  <si>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</si>
  <si>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</si>
  <si>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</si>
  <si>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</si>
  <si>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</si>
  <si>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</si>
  <si>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</si>
  <si>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</si>
  <si>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</si>
  <si>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</si>
  <si>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</si>
  <si>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</si>
  <si>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</si>
  <si>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</si>
  <si>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</si>
  <si>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</si>
  <si>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</si>
  <si>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</si>
  <si>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</si>
  <si>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</si>
  <si>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</si>
  <si>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</si>
  <si>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</si>
  <si>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</si>
  <si>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</si>
  <si>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</si>
  <si>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</si>
  <si>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</si>
  <si>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</si>
  <si>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</si>
  <si>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</si>
  <si>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</si>
  <si>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</si>
  <si>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</si>
  <si>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</si>
  <si>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</si>
  <si>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</si>
  <si>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</si>
  <si>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</si>
  <si>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</si>
  <si>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</si>
  <si>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</si>
  <si>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</si>
  <si>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</si>
  <si>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</si>
  <si>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</si>
  <si>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</si>
  <si>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</si>
  <si>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</si>
  <si>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</si>
  <si>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</si>
  <si>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</si>
  <si>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</si>
  <si>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</si>
  <si>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</si>
  <si>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</si>
  <si>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</si>
  <si>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</si>
  <si>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</si>
  <si>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</si>
  <si>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</si>
  <si>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</si>
  <si>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</si>
  <si>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</si>
  <si>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</si>
  <si>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</si>
  <si>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</si>
  <si>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</si>
  <si>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</si>
  <si>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</si>
  <si>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</si>
  <si>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</si>
  <si>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</si>
  <si>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</si>
  <si>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</si>
  <si>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</si>
  <si>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</si>
  <si>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</si>
  <si>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</si>
  <si>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</si>
  <si>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</si>
  <si>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</si>
  <si>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</si>
  <si>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</si>
  <si>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</si>
  <si>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</si>
  <si>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</si>
  <si>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</si>
  <si>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</si>
  <si>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</si>
  <si>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</si>
  <si>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</si>
  <si>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</si>
  <si>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</si>
  <si>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</si>
  <si>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</si>
  <si>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</si>
  <si>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</si>
  <si>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</si>
  <si>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</si>
  <si>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</si>
  <si>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</si>
  <si>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</si>
  <si>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</si>
  <si>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</si>
  <si>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</si>
  <si>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</si>
  <si>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</si>
  <si>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</si>
  <si>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</si>
  <si>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</si>
  <si>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</si>
  <si>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</si>
  <si>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</si>
  <si>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</si>
  <si>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</si>
  <si>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</si>
  <si>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</si>
  <si>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</si>
  <si>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</si>
  <si>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</si>
  <si>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</si>
  <si>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</si>
  <si>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</si>
  <si>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</si>
  <si>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</si>
  <si>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</si>
  <si>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</si>
  <si>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</si>
  <si>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</si>
  <si>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</si>
  <si>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</si>
  <si>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</si>
  <si>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</si>
  <si>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</si>
  <si>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</si>
  <si>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</si>
  <si>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</si>
  <si>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</si>
  <si>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</si>
  <si>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</si>
  <si>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</si>
  <si>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</si>
  <si>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</si>
  <si>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</si>
  <si>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</si>
  <si>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</si>
  <si>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</si>
  <si>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</si>
  <si>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</si>
  <si>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</si>
  <si>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</si>
  <si>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</si>
  <si>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</si>
  <si>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</si>
  <si>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</si>
  <si>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</si>
  <si>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</si>
  <si>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</si>
  <si>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</si>
  <si>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</si>
  <si>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</si>
  <si>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</si>
  <si>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</si>
  <si>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</si>
  <si>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</si>
  <si>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</si>
  <si>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</si>
  <si>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</si>
  <si>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</si>
  <si>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</si>
  <si>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</si>
  <si>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</si>
  <si>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</si>
  <si>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</si>
  <si>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</si>
  <si>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</si>
  <si>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</si>
  <si>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</si>
  <si>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</si>
  <si>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</si>
  <si>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</si>
  <si>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</si>
  <si>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</si>
  <si>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</si>
  <si>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</si>
  <si>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</si>
  <si>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</si>
  <si>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</si>
  <si>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</si>
  <si>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</si>
  <si>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</si>
  <si>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</si>
  <si>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</si>
  <si>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</si>
  <si>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</si>
  <si>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</si>
  <si>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</si>
  <si>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</si>
  <si>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</si>
  <si>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</si>
  <si>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</si>
  <si>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</si>
  <si>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</si>
  <si>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</si>
  <si>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</si>
  <si>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</si>
  <si>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</si>
  <si>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</si>
  <si>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</si>
  <si>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</si>
  <si>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</si>
  <si>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</si>
  <si>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</si>
  <si>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</si>
  <si>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</si>
  <si>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</si>
  <si>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</si>
  <si>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</si>
  <si>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</si>
  <si>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</si>
  <si>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</si>
  <si>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</si>
  <si>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</si>
  <si>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</si>
  <si>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</si>
  <si>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</si>
  <si>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</si>
  <si>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</si>
  <si>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</si>
  <si>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</si>
  <si>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</si>
  <si>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</si>
  <si>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</si>
  <si>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</si>
  <si>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</si>
  <si>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</si>
  <si>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</si>
  <si>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</si>
  <si>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</si>
  <si>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</si>
  <si>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</si>
  <si>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</si>
  <si>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</si>
  <si>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</si>
  <si>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</si>
  <si>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</si>
  <si>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</si>
  <si>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</si>
  <si>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</si>
  <si>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</si>
  <si>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</si>
  <si>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</si>
  <si>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</si>
  <si>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</si>
  <si>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</si>
  <si>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</si>
  <si>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</si>
  <si>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</si>
  <si>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</si>
  <si>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</si>
  <si>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</si>
  <si>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</si>
  <si>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</si>
  <si>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</si>
  <si>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</si>
  <si>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</si>
  <si>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</si>
  <si>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</si>
  <si>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</si>
  <si>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</si>
  <si>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</si>
  <si>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</si>
  <si>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</si>
  <si>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</si>
  <si>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</si>
  <si>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</si>
  <si>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</si>
  <si>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</si>
  <si>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</si>
  <si>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</si>
  <si>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</si>
  <si>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</si>
  <si>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</si>
  <si>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</si>
  <si>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</si>
  <si>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</si>
  <si>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</si>
  <si>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</si>
  <si>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</si>
  <si>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</si>
  <si>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</si>
  <si>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</si>
  <si>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</si>
  <si>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</si>
  <si>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</si>
  <si>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</si>
  <si>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</si>
  <si>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</si>
  <si>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</si>
  <si>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</si>
  <si>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</si>
  <si>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</si>
  <si>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</si>
  <si>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</si>
  <si>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</si>
  <si>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</si>
  <si>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</si>
  <si>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</si>
  <si>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</si>
  <si>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</si>
  <si>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</si>
  <si>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</si>
  <si>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</si>
  <si>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</si>
  <si>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</si>
  <si>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</si>
  <si>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</si>
  <si>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</si>
  <si>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</si>
  <si>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</si>
  <si>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</si>
  <si>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</si>
  <si>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</si>
  <si>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</si>
  <si>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</si>
  <si>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</si>
  <si>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</si>
  <si>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</si>
  <si>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</si>
  <si>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</si>
  <si>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</si>
  <si>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</si>
  <si>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</si>
  <si>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</si>
  <si>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</si>
  <si>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</si>
  <si>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</si>
  <si>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</si>
  <si>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</si>
  <si>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</si>
  <si>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</si>
  <si>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</si>
  <si>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</si>
  <si>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</si>
  <si>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</si>
  <si>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</si>
  <si>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</si>
  <si>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</si>
  <si>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</si>
  <si>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</si>
  <si>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</si>
  <si>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</si>
  <si>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</si>
  <si>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</si>
  <si>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</si>
  <si>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</si>
  <si>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</si>
  <si>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</si>
  <si>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</si>
  <si>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</si>
  <si>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</si>
  <si>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</si>
  <si>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</si>
  <si>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</si>
  <si>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</si>
  <si>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</si>
  <si>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</si>
  <si>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</si>
  <si>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</si>
  <si>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</si>
  <si>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</si>
  <si>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</si>
  <si>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</si>
  <si>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</si>
  <si>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</si>
  <si>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</si>
  <si>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</si>
  <si>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</si>
  <si>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</si>
  <si>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</si>
  <si>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</si>
  <si>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</si>
  <si>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</si>
  <si>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</si>
  <si>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</si>
  <si>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</si>
  <si>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</si>
  <si>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</si>
  <si>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</si>
  <si>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</si>
  <si>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</si>
  <si>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</si>
  <si>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</si>
  <si>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</si>
  <si>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</si>
  <si>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</si>
  <si>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</si>
  <si>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</si>
  <si>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</si>
  <si>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</si>
  <si>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</si>
  <si>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</si>
  <si>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</si>
  <si>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</si>
  <si>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</si>
  <si>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</si>
  <si>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</si>
  <si>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</si>
  <si>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</si>
  <si>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</si>
  <si>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</si>
  <si>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</si>
  <si>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</si>
  <si>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</si>
  <si>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</si>
  <si>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</si>
  <si>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</si>
  <si>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</si>
  <si>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</si>
  <si>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</si>
  <si>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</si>
  <si>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</si>
  <si>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</si>
  <si>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</si>
  <si>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</si>
  <si>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</si>
  <si>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</si>
  <si>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</si>
  <si>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</si>
  <si>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</si>
  <si>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</si>
  <si>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</si>
  <si>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</si>
  <si>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</si>
  <si>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</si>
  <si>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</si>
  <si>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</si>
  <si>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</si>
  <si>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</si>
  <si>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</si>
  <si>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</si>
  <si>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</si>
  <si>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</si>
  <si>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</si>
  <si>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</si>
  <si>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</si>
  <si>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</si>
  <si>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</si>
  <si>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</si>
  <si>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</si>
  <si>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</si>
  <si>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</si>
  <si>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</si>
  <si>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</si>
  <si>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</si>
  <si>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</si>
  <si>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</si>
  <si>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</si>
  <si>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</si>
  <si>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</si>
  <si>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</si>
  <si>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</si>
  <si>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</si>
  <si>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</si>
  <si>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</si>
  <si>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</si>
  <si>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</si>
  <si>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</si>
  <si>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</si>
  <si>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</si>
  <si>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</si>
  <si>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</si>
  <si>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</si>
  <si>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</si>
  <si>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</si>
  <si>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</si>
  <si>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</si>
  <si>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</si>
  <si>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</si>
  <si>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</si>
  <si>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</si>
  <si>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</si>
  <si>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</si>
  <si>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</si>
  <si>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</si>
  <si>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</si>
  <si>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</si>
  <si>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</si>
  <si>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</si>
  <si>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</si>
  <si>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</si>
  <si>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</si>
  <si>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</si>
  <si>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</si>
  <si>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</si>
  <si>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</si>
  <si>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</si>
  <si>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</si>
  <si>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</si>
  <si>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</si>
  <si>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</si>
  <si>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</si>
  <si>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</si>
  <si>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</si>
  <si>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</si>
  <si>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</si>
  <si>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</si>
  <si>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</si>
  <si>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</si>
  <si>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</si>
  <si>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</si>
  <si>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</si>
  <si>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</si>
  <si>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</si>
  <si>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</si>
  <si>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</si>
  <si>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</si>
  <si>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</si>
  <si>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</si>
  <si>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</si>
  <si>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</si>
  <si>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</si>
  <si>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</si>
  <si>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</si>
  <si>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</si>
  <si>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</si>
  <si>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</si>
  <si>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</si>
  <si>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</si>
  <si>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</si>
  <si>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</si>
  <si>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</si>
  <si>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</si>
  <si>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</si>
  <si>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</si>
  <si>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</si>
  <si>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</si>
  <si>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</si>
  <si>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</si>
  <si>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</si>
  <si>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</si>
  <si>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</si>
  <si>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</si>
  <si>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</si>
  <si>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</si>
  <si>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</si>
  <si>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</si>
  <si>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</si>
  <si>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</si>
  <si>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</si>
  <si>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</si>
  <si>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</si>
  <si>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</si>
  <si>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</si>
  <si>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</si>
  <si>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</si>
  <si>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</si>
  <si>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</si>
  <si>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</si>
  <si>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</si>
  <si>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</si>
  <si>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</si>
  <si>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</si>
  <si>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</si>
  <si>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</si>
  <si>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</si>
  <si>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</si>
  <si>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</si>
  <si>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</si>
  <si>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</si>
  <si>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</si>
  <si>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</si>
  <si>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</si>
  <si>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</si>
  <si>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</si>
  <si>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</si>
  <si>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</si>
  <si>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</si>
  <si>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</si>
  <si>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</si>
  <si>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</si>
  <si>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</si>
  <si>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</si>
  <si>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</si>
  <si>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</si>
  <si>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</si>
  <si>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</si>
  <si>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</si>
  <si>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</si>
  <si>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</si>
  <si>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</si>
  <si>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</si>
  <si>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</si>
  <si>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</si>
  <si>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</si>
  <si>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</si>
  <si>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</si>
  <si>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</si>
  <si>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</si>
  <si>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</si>
  <si>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</si>
  <si>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</si>
  <si>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</si>
  <si>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</si>
  <si>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</si>
  <si>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</si>
  <si>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</si>
  <si>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</si>
  <si>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</si>
  <si>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</si>
  <si>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</si>
  <si>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</si>
  <si>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</si>
  <si>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</si>
  <si>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</si>
  <si>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</si>
  <si>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</si>
  <si>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</si>
  <si>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</si>
  <si>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</si>
  <si>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</si>
  <si>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</si>
  <si>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</si>
  <si>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</si>
  <si>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</si>
  <si>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</si>
  <si>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</si>
  <si>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</si>
  <si>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</si>
  <si>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</si>
  <si>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</si>
  <si>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</si>
  <si>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</si>
  <si>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</si>
  <si>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</si>
  <si>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</si>
  <si>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</si>
  <si>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</si>
  <si>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</si>
  <si>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</si>
  <si>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</si>
  <si>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</si>
  <si>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</si>
  <si>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</si>
  <si>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</si>
  <si>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</si>
  <si>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</si>
  <si>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</si>
  <si>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</si>
  <si>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</si>
  <si>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</si>
  <si>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</si>
  <si>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</si>
  <si>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</si>
  <si>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</si>
  <si>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</si>
  <si>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</si>
  <si>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</si>
  <si>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</si>
  <si>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</si>
  <si>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</si>
  <si>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</si>
  <si>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</si>
  <si>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</si>
  <si>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</si>
  <si>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</si>
  <si>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</si>
  <si>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</si>
  <si>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</si>
  <si>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</si>
  <si>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</si>
  <si>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</si>
  <si>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</si>
  <si>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</si>
  <si>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</si>
  <si>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</si>
  <si>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</si>
  <si>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</si>
  <si>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</si>
  <si>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</si>
  <si>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</si>
  <si>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</si>
  <si>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</si>
  <si>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</si>
  <si>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</si>
  <si>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</si>
  <si>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</si>
  <si>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</si>
  <si>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</si>
  <si>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</si>
  <si>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</si>
  <si>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</si>
  <si>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</si>
  <si>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</si>
  <si>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</si>
  <si>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</si>
  <si>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</si>
  <si>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</si>
  <si>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</si>
  <si>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</si>
  <si>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</si>
  <si>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</si>
  <si>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</si>
  <si>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</si>
  <si>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</si>
  <si>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</si>
  <si>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</si>
  <si>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</si>
  <si>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</si>
  <si>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</si>
  <si>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</si>
  <si>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</si>
  <si>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</si>
  <si>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</si>
  <si>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</si>
  <si>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</si>
  <si>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</si>
  <si>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</si>
  <si>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</si>
  <si>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</si>
  <si>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</si>
  <si>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</si>
  <si>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</si>
  <si>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</si>
  <si>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</si>
  <si>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</si>
  <si>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</si>
  <si>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</si>
  <si>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</si>
  <si>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</si>
  <si>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</si>
  <si>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</si>
  <si>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</si>
  <si>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</si>
  <si>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</si>
  <si>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</si>
  <si>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</si>
  <si>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</si>
  <si>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</si>
  <si>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</si>
  <si>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</si>
  <si>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</si>
  <si>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</si>
  <si>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</si>
  <si>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</si>
  <si>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</si>
  <si>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</si>
  <si>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</si>
  <si>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</si>
  <si>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</si>
  <si>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</si>
  <si>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</si>
  <si>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</si>
  <si>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</si>
  <si>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</si>
  <si>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</si>
  <si>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</si>
  <si>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</si>
  <si>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</si>
  <si>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</si>
  <si>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</si>
  <si>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</si>
  <si>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</si>
  <si>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</si>
  <si>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</si>
  <si>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</si>
  <si>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</si>
  <si>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</si>
  <si>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</si>
  <si>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</si>
  <si>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</si>
  <si>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</si>
  <si>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</si>
  <si>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</si>
  <si>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</si>
  <si>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</si>
  <si>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</si>
  <si>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</si>
  <si>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</si>
  <si>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</si>
  <si>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</si>
  <si>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</si>
  <si>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</si>
  <si>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</si>
  <si>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</si>
  <si>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</si>
  <si>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</si>
  <si>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</si>
  <si>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</si>
  <si>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</si>
  <si>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</si>
  <si>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</si>
  <si>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</si>
  <si>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</si>
  <si>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</si>
  <si>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</si>
  <si>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</si>
  <si>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</si>
  <si>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</si>
  <si>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</si>
  <si>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</si>
  <si>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</si>
  <si>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</si>
  <si>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</si>
  <si>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</si>
  <si>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</si>
  <si>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</si>
  <si>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</si>
  <si>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</si>
  <si>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</si>
  <si>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</si>
  <si>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</si>
  <si>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</si>
  <si>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</si>
  <si>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</si>
  <si>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</si>
  <si>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</si>
  <si>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</si>
  <si>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</si>
  <si>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</si>
  <si>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</si>
  <si>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</si>
  <si>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</si>
  <si>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</si>
  <si>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</si>
  <si>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</si>
  <si>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</si>
  <si>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</si>
  <si>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</si>
  <si>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</si>
  <si>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</si>
  <si>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</si>
  <si>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</si>
  <si>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</si>
  <si>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</si>
  <si>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</si>
  <si>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</si>
  <si>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</si>
  <si>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</si>
  <si>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</si>
  <si>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</si>
  <si>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</si>
  <si>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</si>
  <si>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</si>
  <si>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</si>
  <si>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</si>
  <si>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</si>
  <si>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</si>
  <si>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</si>
  <si>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</si>
  <si>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</si>
  <si>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</si>
  <si>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</si>
  <si>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</si>
  <si>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</si>
  <si>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</si>
  <si>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</si>
  <si>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</si>
  <si>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</si>
  <si>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</si>
  <si>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</si>
  <si>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</si>
  <si>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</si>
  <si>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</si>
  <si>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</si>
  <si>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</si>
  <si>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</si>
  <si>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</si>
  <si>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</si>
  <si>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</si>
  <si>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</si>
  <si>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</si>
  <si>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</si>
  <si>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</si>
  <si>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</si>
  <si>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</si>
  <si>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</si>
  <si>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</si>
  <si>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</si>
  <si>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</si>
  <si>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</si>
  <si>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</si>
  <si>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</si>
  <si>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</si>
  <si>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</si>
  <si>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</si>
  <si>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</si>
  <si>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</si>
  <si>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</si>
  <si>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</si>
  <si>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</si>
  <si>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</si>
  <si>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</si>
  <si>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</si>
  <si>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</si>
  <si>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</si>
  <si>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</si>
  <si>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</si>
  <si>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</si>
  <si>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</si>
  <si>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</si>
  <si>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</si>
  <si>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</si>
  <si>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</si>
  <si>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</si>
  <si>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</si>
  <si>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</si>
  <si>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</si>
  <si>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</si>
  <si>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</si>
  <si>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</si>
  <si>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</si>
  <si>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</si>
  <si>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</si>
  <si>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</si>
  <si>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</si>
  <si>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</si>
  <si>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</si>
  <si>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</si>
  <si>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</si>
  <si>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</si>
  <si>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</si>
  <si>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</si>
  <si>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</si>
  <si>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</si>
  <si>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</si>
  <si>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</si>
  <si>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</si>
  <si>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</si>
  <si>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</si>
  <si>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</si>
  <si>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</si>
  <si>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</si>
  <si>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</si>
  <si>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</si>
  <si>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</si>
  <si>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</si>
  <si>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</si>
  <si>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</si>
  <si>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</si>
  <si>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</si>
  <si>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</si>
  <si>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</si>
  <si>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</si>
  <si>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</si>
  <si>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</si>
  <si>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</si>
  <si>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</si>
  <si>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</si>
  <si>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</si>
  <si>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</si>
  <si>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</si>
  <si>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</si>
  <si>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</si>
  <si>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</si>
  <si>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</si>
  <si>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</si>
  <si>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</si>
  <si>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</si>
  <si>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</si>
  <si>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</si>
  <si>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</si>
  <si>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</si>
  <si>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</si>
  <si>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</si>
  <si>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</si>
  <si>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</si>
  <si>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</si>
  <si>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</si>
  <si>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</si>
  <si>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</si>
  <si>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</si>
  <si>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</si>
  <si>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</si>
  <si>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</si>
  <si>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</si>
  <si>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</si>
  <si>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</si>
  <si>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</si>
  <si>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</si>
  <si>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</si>
  <si>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</si>
  <si>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</si>
  <si>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</si>
  <si>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</si>
  <si>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</si>
  <si>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</si>
  <si>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</si>
  <si>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</si>
  <si>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</si>
  <si>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</si>
  <si>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</si>
  <si>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</si>
  <si>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</si>
  <si>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</si>
  <si>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</si>
  <si>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</si>
  <si>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</si>
  <si>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</si>
  <si>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</si>
  <si>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</si>
  <si>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</si>
  <si>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</si>
  <si>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</si>
  <si>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</si>
  <si>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</si>
  <si>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</si>
  <si>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</si>
  <si>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</si>
  <si>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</si>
  <si>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</si>
  <si>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</si>
  <si>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</si>
  <si>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</si>
  <si>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</si>
  <si>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</si>
  <si>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</si>
  <si>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</si>
  <si>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</si>
  <si>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</si>
  <si>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</si>
  <si>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</si>
  <si>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</si>
  <si>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</si>
  <si>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</si>
  <si>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</si>
  <si>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</si>
  <si>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</si>
  <si>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</si>
  <si>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</si>
  <si>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</si>
  <si>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</si>
  <si>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</si>
  <si>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</si>
  <si>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</si>
  <si>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</si>
  <si>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</si>
  <si>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</si>
  <si>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</si>
  <si>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</si>
  <si>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</si>
  <si>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</si>
  <si>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</si>
  <si>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</si>
  <si>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</si>
  <si>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</si>
  <si>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</si>
  <si>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</si>
  <si>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</si>
  <si>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</si>
  <si>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</si>
  <si>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</si>
  <si>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</si>
  <si>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</si>
  <si>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</si>
  <si>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</si>
  <si>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</si>
  <si>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</si>
  <si>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</si>
  <si>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</si>
  <si>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</si>
  <si>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</si>
  <si>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</si>
  <si>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</si>
  <si>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</si>
  <si>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</si>
  <si>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</si>
  <si>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</si>
  <si>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</si>
  <si>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</si>
  <si>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</si>
  <si>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</si>
  <si>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</si>
  <si>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</si>
  <si>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</si>
  <si>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</si>
  <si>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</si>
  <si>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</si>
  <si>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</si>
  <si>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</si>
  <si>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</si>
  <si>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</si>
  <si>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</si>
  <si>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</si>
  <si>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</si>
  <si>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</si>
  <si>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</si>
  <si>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</si>
  <si>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</si>
  <si>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</si>
  <si>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</si>
  <si>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</si>
  <si>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</si>
  <si>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</si>
  <si>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</si>
  <si>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</si>
  <si>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</si>
  <si>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</si>
  <si>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</si>
  <si>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</si>
  <si>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</si>
  <si>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</si>
  <si>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</si>
  <si>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</si>
  <si>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</si>
  <si>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</si>
  <si>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</si>
  <si>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</si>
  <si>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</si>
  <si>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</si>
  <si>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</si>
  <si>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</si>
  <si>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</si>
  <si>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</si>
  <si>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</si>
  <si>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</si>
  <si>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</si>
  <si>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</si>
  <si>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</si>
  <si>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</si>
  <si>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</si>
  <si>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</si>
  <si>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</si>
  <si>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</si>
  <si>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</si>
  <si>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</si>
  <si>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</si>
  <si>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</si>
  <si>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</si>
  <si>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</si>
  <si>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</si>
  <si>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</si>
  <si>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</si>
  <si>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</si>
  <si>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</si>
  <si>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</si>
  <si>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</si>
  <si>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</si>
  <si>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</si>
  <si>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</si>
  <si>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</si>
  <si>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</si>
  <si>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</si>
  <si>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</si>
  <si>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</si>
  <si>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</si>
  <si>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</si>
  <si>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</si>
  <si>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</si>
  <si>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</si>
  <si>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</si>
  <si>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</si>
  <si>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</si>
  <si>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</si>
  <si>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</si>
  <si>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</si>
  <si>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</si>
  <si>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</si>
  <si>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</si>
  <si>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</si>
  <si>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</si>
  <si>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</si>
  <si>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</si>
  <si>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</si>
  <si>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</si>
  <si>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</si>
  <si>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</si>
  <si>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</si>
  <si>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</si>
  <si>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</si>
  <si>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</si>
  <si>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</si>
  <si>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</si>
  <si>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</si>
  <si>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</si>
  <si>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</si>
  <si>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</si>
  <si>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</si>
  <si>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</si>
  <si>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</si>
  <si>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</si>
  <si>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</si>
  <si>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</si>
  <si>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</si>
  <si>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</si>
  <si>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</si>
  <si>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</si>
  <si>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</si>
  <si>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</si>
  <si>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</si>
  <si>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</si>
  <si>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</si>
  <si>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</si>
  <si>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</si>
  <si>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</si>
  <si>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</si>
  <si>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</si>
  <si>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</si>
  <si>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</si>
  <si>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</si>
  <si>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</si>
  <si>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</si>
  <si>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</si>
  <si>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</si>
  <si>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</si>
  <si>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</si>
  <si>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</si>
  <si>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</si>
  <si>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</si>
  <si>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</si>
  <si>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</si>
  <si>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</si>
  <si>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</si>
  <si>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</si>
  <si>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</si>
  <si>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</si>
  <si>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</si>
  <si>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</si>
  <si>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</si>
  <si>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</si>
  <si>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</si>
  <si>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</si>
  <si>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</si>
  <si>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</si>
  <si>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</si>
  <si>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</si>
  <si>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</si>
  <si>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</si>
  <si>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</si>
  <si>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</si>
  <si>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</si>
  <si>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</si>
  <si>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</si>
  <si>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</si>
  <si>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</si>
  <si>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</si>
  <si>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</si>
  <si>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</si>
  <si>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</si>
  <si>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</si>
  <si>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</si>
  <si>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</si>
  <si>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</si>
  <si>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</si>
  <si>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</si>
  <si>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</si>
  <si>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</si>
  <si>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</si>
  <si>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</si>
  <si>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</si>
  <si>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</si>
  <si>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</si>
  <si>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</si>
  <si>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</si>
  <si>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</si>
  <si>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</si>
  <si>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</si>
  <si>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</si>
  <si>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</si>
  <si>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</si>
  <si>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</si>
  <si>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</si>
  <si>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</si>
  <si>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</si>
  <si>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</si>
  <si>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</si>
  <si>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</si>
  <si>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</si>
  <si>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</si>
  <si>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</si>
  <si>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</si>
  <si>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</si>
  <si>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</si>
  <si>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</si>
  <si>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</si>
  <si>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</si>
  <si>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</si>
  <si>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</si>
  <si>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</si>
  <si>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</si>
  <si>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</si>
  <si>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</si>
  <si>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</si>
  <si>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</si>
  <si>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</si>
  <si>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</si>
  <si>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</si>
  <si>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</si>
  <si>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</si>
  <si>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</si>
  <si>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</si>
  <si>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</si>
  <si>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</si>
  <si>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</si>
  <si>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</si>
  <si>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</si>
  <si>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</si>
  <si>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</si>
  <si>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</si>
  <si>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</si>
  <si>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</si>
  <si>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</si>
  <si>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</si>
  <si>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</si>
  <si>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</si>
  <si>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</si>
  <si>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</si>
  <si>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</si>
  <si>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</si>
  <si>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</si>
  <si>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</si>
  <si>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</si>
  <si>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</si>
  <si>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</si>
  <si>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</si>
  <si>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</si>
  <si>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</si>
  <si>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</si>
  <si>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</si>
  <si>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</si>
  <si>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</si>
  <si>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</si>
  <si>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</si>
  <si>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</si>
  <si>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</si>
  <si>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</si>
  <si>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</si>
  <si>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</si>
  <si>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</si>
  <si>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</si>
  <si>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</si>
  <si>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</si>
  <si>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</si>
  <si>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</si>
  <si>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</si>
  <si>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</si>
  <si>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</si>
  <si>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</si>
  <si>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</si>
  <si>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</si>
  <si>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</si>
  <si>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</si>
  <si>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</si>
  <si>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</si>
  <si>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</si>
  <si>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</si>
  <si>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</si>
  <si>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</si>
  <si>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</si>
  <si>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</si>
  <si>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</si>
  <si>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</si>
  <si>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</si>
  <si>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</si>
  <si>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</si>
  <si>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</si>
  <si>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</si>
  <si>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</si>
  <si>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</si>
  <si>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</si>
  <si>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</si>
  <si>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</si>
  <si>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</si>
  <si>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</si>
  <si>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</si>
  <si>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</si>
  <si>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</si>
  <si>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</si>
  <si>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</si>
  <si>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</si>
  <si>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</si>
  <si>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</si>
  <si>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</si>
  <si>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</si>
  <si>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</si>
  <si>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</si>
  <si>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</si>
  <si>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</si>
  <si>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</si>
  <si>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</si>
  <si>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</si>
  <si>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</si>
  <si>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</si>
  <si>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</si>
  <si>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</si>
  <si>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</si>
  <si>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</si>
  <si>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</si>
  <si>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</si>
  <si>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</si>
  <si>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</si>
  <si>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</si>
  <si>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</si>
  <si>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</si>
  <si>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</si>
  <si>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</si>
  <si>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</si>
  <si>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</si>
  <si>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</si>
  <si>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</si>
  <si>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</si>
  <si>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</si>
  <si>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</si>
  <si>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</si>
  <si>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</si>
  <si>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</si>
  <si>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</si>
  <si>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</si>
  <si>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</si>
  <si>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</si>
  <si>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</si>
  <si>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</si>
  <si>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</si>
  <si>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</si>
  <si>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</si>
  <si>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</si>
  <si>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</si>
  <si>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</si>
  <si>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</si>
  <si>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</si>
  <si>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</si>
  <si>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</si>
  <si>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</si>
  <si>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</si>
  <si>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</si>
  <si>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</si>
  <si>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</si>
  <si>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</si>
  <si>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</si>
  <si>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</si>
  <si>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</si>
  <si>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</si>
  <si>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</si>
  <si>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</si>
  <si>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</si>
  <si>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</si>
  <si>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</si>
  <si>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</si>
  <si>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</si>
  <si>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</si>
  <si>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</si>
  <si>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</si>
  <si>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</si>
  <si>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</si>
  <si>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</si>
  <si>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</si>
  <si>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</si>
  <si>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</si>
  <si>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</si>
  <si>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</si>
  <si>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</si>
  <si>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</si>
  <si>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</si>
  <si>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</si>
  <si>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</si>
  <si>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</si>
  <si>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</si>
  <si>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</si>
  <si>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</si>
  <si>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</si>
  <si>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</si>
  <si>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</si>
  <si>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</si>
  <si>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</si>
  <si>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</si>
  <si>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</si>
  <si>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</si>
  <si>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</si>
  <si>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</si>
  <si>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</si>
  <si>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</si>
  <si>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</si>
  <si>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</si>
  <si>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</si>
  <si>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</si>
  <si>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</si>
  <si>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</si>
  <si>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</si>
  <si>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</si>
  <si>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</si>
  <si>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</si>
  <si>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</si>
  <si>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</si>
  <si>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</si>
  <si>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</si>
  <si>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</si>
  <si>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</si>
  <si>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</si>
  <si>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</si>
  <si>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</si>
  <si>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</si>
  <si>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</si>
  <si>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</si>
  <si>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</si>
  <si>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</si>
  <si>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</si>
  <si>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</si>
  <si>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</si>
  <si>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</si>
  <si>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</si>
  <si>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</si>
  <si>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</si>
  <si>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</si>
  <si>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</si>
  <si>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</si>
  <si>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</si>
  <si>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</si>
  <si>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</si>
  <si>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</si>
  <si>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</si>
  <si>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</si>
  <si>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</si>
  <si>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</si>
  <si>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</si>
  <si>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</si>
  <si>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</si>
  <si>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</si>
  <si>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</si>
  <si>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</si>
  <si>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</si>
  <si>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</si>
  <si>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</si>
  <si>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</si>
  <si>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</si>
  <si>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</si>
  <si>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</si>
  <si>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</si>
  <si>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</si>
  <si>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</si>
  <si>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</si>
  <si>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</si>
  <si>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</si>
  <si>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</si>
  <si>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</si>
  <si>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</si>
  <si>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</si>
  <si>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</si>
  <si>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</si>
  <si>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</si>
  <si>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</si>
  <si>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</si>
  <si>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</si>
  <si>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</si>
  <si>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</si>
  <si>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</si>
  <si>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</si>
  <si>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</si>
  <si>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</si>
  <si>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</si>
  <si>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</si>
  <si>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</si>
  <si>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</si>
  <si>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</si>
  <si>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</si>
  <si>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</si>
  <si>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</si>
  <si>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</si>
  <si>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</si>
  <si>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</si>
  <si>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</si>
  <si>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</si>
  <si>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</si>
  <si>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</si>
  <si>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</si>
  <si>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</si>
  <si>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</si>
  <si>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</si>
  <si>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</si>
  <si>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</si>
  <si>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</si>
  <si>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</si>
  <si>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</si>
  <si>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</si>
  <si>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</si>
  <si>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</si>
  <si>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</si>
  <si>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</si>
  <si>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</si>
  <si>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</si>
  <si>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</si>
  <si>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</si>
  <si>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</si>
  <si>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</si>
  <si>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</si>
  <si>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</si>
  <si>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</si>
  <si>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</si>
  <si>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</si>
  <si>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</si>
  <si>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</si>
  <si>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</si>
  <si>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</si>
  <si>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</si>
  <si>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</si>
  <si>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</si>
  <si>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</si>
  <si>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</si>
  <si>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</si>
  <si>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</si>
  <si>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</si>
  <si>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</si>
  <si>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</si>
  <si>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</si>
  <si>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</si>
  <si>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</si>
  <si>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</si>
  <si>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</si>
  <si>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</si>
  <si>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</si>
  <si>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</si>
  <si>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</si>
  <si>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</si>
  <si>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</si>
  <si>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</si>
  <si>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</si>
  <si>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</si>
  <si>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</si>
  <si>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</si>
  <si>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</si>
  <si>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</si>
  <si>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</si>
  <si>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</si>
  <si>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</si>
  <si>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</si>
  <si>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</si>
  <si>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</si>
  <si>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</si>
  <si>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</si>
  <si>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</si>
  <si>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</si>
  <si>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</si>
  <si>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</si>
  <si>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</si>
  <si>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</si>
  <si>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</si>
  <si>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</si>
  <si>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</si>
  <si>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</si>
  <si>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</si>
  <si>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</si>
  <si>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</si>
  <si>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</si>
  <si>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</si>
  <si>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</si>
  <si>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</si>
  <si>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</si>
  <si>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</si>
  <si>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</si>
  <si>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</si>
  <si>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</si>
  <si>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</si>
  <si>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</si>
  <si>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</si>
  <si>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</si>
  <si>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</si>
  <si>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</si>
  <si>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</si>
  <si>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</si>
  <si>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</si>
  <si>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</si>
  <si>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</si>
  <si>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</si>
  <si>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</si>
  <si>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</si>
  <si>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</si>
  <si>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</si>
  <si>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</si>
  <si>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</si>
  <si>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</si>
  <si>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</si>
  <si>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</si>
  <si>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</si>
  <si>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</si>
  <si>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</si>
  <si>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</si>
  <si>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</si>
  <si>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</si>
  <si>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</si>
  <si>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</si>
  <si>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</si>
  <si>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</si>
  <si>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</si>
  <si>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</si>
  <si>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</si>
  <si>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</si>
  <si>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</si>
  <si>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</si>
  <si>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</si>
  <si>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</si>
  <si>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</si>
  <si>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</si>
  <si>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</si>
  <si>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</si>
  <si>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</si>
  <si>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</si>
  <si>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</si>
  <si>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</si>
  <si>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</si>
  <si>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</si>
  <si>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</si>
  <si>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</si>
  <si>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</si>
  <si>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</si>
  <si>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</si>
  <si>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</si>
  <si>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</si>
  <si>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</si>
  <si>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</si>
  <si>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</si>
  <si>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</si>
  <si>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</si>
  <si>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</si>
  <si>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</si>
  <si>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</si>
  <si>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</si>
  <si>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</si>
  <si>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</si>
  <si>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</si>
  <si>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</si>
  <si>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</si>
  <si>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</si>
  <si>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</si>
  <si>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</si>
  <si>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</si>
  <si>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</si>
  <si>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</si>
  <si>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</si>
  <si>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</si>
  <si>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</si>
  <si>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</si>
  <si>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</si>
  <si>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</si>
  <si>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</si>
  <si>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</si>
  <si>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</si>
  <si>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</si>
  <si>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</si>
  <si>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</si>
  <si>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</si>
  <si>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</si>
  <si>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</si>
  <si>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</si>
  <si>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</si>
  <si>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</si>
  <si>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</si>
  <si>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</si>
  <si>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</si>
  <si>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</si>
  <si>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</si>
  <si>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</si>
  <si>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</si>
  <si>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</si>
  <si>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</si>
  <si>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</si>
  <si>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</si>
  <si>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</si>
  <si>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</si>
  <si>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</si>
  <si>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</si>
  <si>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</si>
  <si>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</si>
  <si>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</si>
  <si>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</si>
  <si>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</si>
  <si>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</si>
  <si>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</si>
  <si>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</si>
  <si>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</si>
  <si>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</si>
  <si>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</si>
  <si>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</si>
  <si>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</si>
  <si>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</si>
  <si>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</si>
  <si>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</si>
  <si>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</si>
  <si>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</si>
  <si>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</si>
  <si>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</si>
  <si>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</si>
  <si>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</si>
  <si>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</si>
  <si>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</si>
  <si>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</si>
  <si>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</si>
  <si>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</si>
  <si>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</si>
  <si>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</si>
  <si>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</si>
  <si>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</si>
  <si>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</si>
  <si>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</si>
  <si>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</si>
  <si>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</si>
  <si>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</si>
  <si>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</si>
  <si>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</si>
  <si>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</si>
  <si>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</si>
  <si>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</si>
  <si>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</si>
  <si>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</si>
  <si>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</si>
  <si>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</si>
  <si>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</si>
  <si>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</si>
  <si>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</si>
  <si>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</si>
  <si>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</si>
  <si>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</si>
  <si>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</si>
  <si>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</si>
  <si>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</si>
  <si>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</si>
  <si>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</si>
  <si>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</si>
  <si>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</si>
  <si>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</si>
  <si>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</si>
  <si>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</si>
  <si>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</si>
  <si>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</si>
  <si>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</si>
  <si>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</si>
  <si>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</si>
  <si>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</si>
  <si>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</si>
  <si>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</si>
  <si>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</si>
  <si>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</si>
  <si>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</si>
  <si>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</si>
  <si>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</si>
  <si>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</si>
  <si>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</si>
  <si>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</si>
  <si>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</si>
  <si>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</si>
  <si>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</si>
  <si>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</si>
  <si>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</si>
  <si>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</si>
  <si>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</si>
  <si>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</si>
  <si>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</si>
  <si>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</si>
  <si>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</si>
  <si>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</si>
  <si>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</si>
  <si>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</si>
  <si>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</si>
  <si>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</si>
  <si>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</si>
  <si>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</si>
  <si>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</si>
  <si>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</si>
  <si>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</si>
  <si>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</si>
  <si>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</si>
  <si>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</si>
  <si>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</si>
  <si>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</si>
  <si>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</si>
  <si>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</si>
  <si>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</si>
  <si>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</si>
  <si>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</si>
  <si>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</si>
  <si>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</si>
  <si>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</si>
  <si>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</si>
  <si>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</si>
  <si>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</si>
  <si>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</si>
  <si>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</si>
  <si>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</si>
  <si>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</si>
  <si>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</si>
  <si>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</si>
  <si>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</si>
  <si>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</si>
  <si>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</si>
  <si>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</si>
  <si>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</si>
  <si>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</si>
  <si>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</si>
  <si>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</si>
  <si>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</si>
  <si>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</si>
  <si>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</si>
  <si>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</si>
  <si>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</si>
  <si>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</si>
  <si>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</si>
  <si>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</si>
  <si>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</si>
  <si>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</si>
  <si>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</si>
  <si>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</si>
  <si>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</si>
  <si>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</si>
  <si>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</si>
  <si>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</si>
  <si>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</si>
  <si>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</si>
  <si>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</si>
  <si>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</si>
  <si>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</si>
  <si>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</si>
  <si>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</si>
  <si>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</si>
  <si>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</si>
  <si>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</si>
  <si>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</si>
  <si>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</si>
  <si>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</si>
  <si>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</si>
  <si>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</si>
  <si>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</si>
  <si>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</si>
  <si>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</si>
  <si>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</si>
  <si>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</si>
  <si>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</si>
  <si>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</si>
  <si>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</si>
  <si>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</si>
  <si>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</si>
  <si>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</si>
  <si>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</si>
  <si>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</si>
  <si>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</si>
  <si>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</si>
  <si>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</si>
  <si>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</si>
  <si>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</si>
  <si>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</si>
  <si>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</si>
  <si>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</si>
  <si>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</si>
  <si>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</si>
  <si>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</si>
  <si>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</si>
  <si>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</si>
  <si>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</si>
  <si>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</si>
  <si>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</si>
  <si>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</si>
  <si>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</si>
  <si>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</si>
  <si>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</si>
  <si>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</si>
  <si>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</si>
  <si>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</si>
  <si>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</si>
  <si>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</si>
  <si>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</si>
  <si>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</si>
  <si>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</si>
  <si>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</si>
  <si>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</si>
  <si>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</si>
  <si>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</si>
  <si>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</si>
  <si>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</si>
  <si>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</si>
  <si>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</si>
  <si>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</si>
  <si>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</si>
  <si>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</si>
  <si>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</si>
  <si>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</si>
  <si>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</si>
  <si>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</si>
  <si>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</si>
  <si>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</si>
  <si>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</si>
  <si>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</si>
  <si>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</si>
  <si>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</si>
  <si>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</si>
  <si>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</si>
  <si>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</si>
  <si>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</si>
  <si>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</si>
  <si>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</si>
  <si>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</si>
  <si>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</si>
  <si>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</si>
  <si>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</si>
  <si>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</si>
  <si>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</si>
  <si>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</si>
  <si>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</si>
  <si>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</si>
  <si>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</si>
  <si>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</si>
  <si>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</si>
  <si>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</si>
  <si>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</si>
  <si>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</si>
  <si>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</si>
  <si>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</si>
  <si>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</si>
  <si>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</si>
  <si>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</si>
  <si>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</si>
  <si>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</si>
  <si>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</si>
  <si>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</si>
  <si>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</si>
  <si>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</si>
  <si>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</si>
  <si>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</si>
  <si>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</si>
  <si>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</si>
  <si>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</si>
  <si>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</si>
  <si>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</si>
  <si>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</si>
  <si>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</si>
  <si>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</si>
  <si>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</si>
  <si>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</si>
  <si>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</si>
  <si>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</si>
  <si>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</si>
  <si>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</si>
  <si>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</si>
  <si>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</si>
  <si>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</si>
  <si>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</si>
  <si>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</si>
  <si>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</si>
  <si>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</si>
  <si>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</si>
  <si>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</si>
  <si>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</si>
  <si>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</si>
  <si>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</si>
  <si>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</si>
  <si>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</si>
  <si>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</si>
  <si>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</si>
  <si>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</si>
  <si>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</si>
  <si>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</si>
  <si>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</si>
  <si>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</si>
  <si>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</si>
  <si>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</si>
  <si>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</si>
  <si>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</si>
  <si>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</si>
  <si>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</si>
  <si>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</si>
  <si>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</si>
  <si>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</si>
  <si>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</si>
  <si>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</si>
  <si>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</si>
  <si>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</si>
  <si>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</si>
  <si>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</si>
  <si>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</si>
  <si>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</si>
  <si>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</si>
  <si>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</si>
  <si>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</si>
  <si>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</si>
  <si>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</si>
  <si>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</si>
  <si>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</si>
  <si>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</si>
  <si>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</si>
  <si>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</si>
  <si>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</si>
  <si>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</si>
  <si>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</si>
  <si>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</si>
  <si>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</si>
  <si>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</si>
  <si>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</si>
  <si>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</si>
  <si>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</si>
  <si>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</si>
  <si>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</si>
  <si>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</si>
  <si>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</si>
  <si>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</si>
  <si>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</si>
  <si>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</si>
  <si>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</si>
  <si>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</si>
  <si>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</si>
  <si>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</si>
  <si>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</si>
  <si>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</si>
  <si>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</si>
  <si>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</si>
  <si>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</si>
  <si>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</si>
  <si>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</si>
  <si>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</si>
  <si>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</si>
  <si>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</si>
  <si>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</si>
  <si>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</si>
  <si>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</si>
  <si>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</si>
  <si>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</si>
  <si>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</si>
  <si>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</si>
  <si>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</si>
  <si>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</si>
  <si>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</si>
  <si>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</si>
  <si>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</si>
  <si>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</si>
  <si>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</si>
  <si>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</si>
  <si>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</si>
  <si>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</si>
  <si>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</si>
  <si>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</si>
  <si>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</si>
  <si>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</si>
  <si>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</si>
  <si>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</si>
  <si>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</si>
  <si>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</si>
  <si>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</si>
  <si>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</si>
  <si>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</si>
  <si>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</si>
  <si>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</si>
  <si>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</si>
  <si>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</si>
  <si>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</si>
  <si>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</si>
  <si>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</si>
  <si>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</si>
  <si>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</si>
  <si>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</si>
  <si>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</si>
  <si>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</si>
  <si>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</si>
  <si>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</si>
  <si>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</si>
  <si>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</si>
  <si>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</si>
  <si>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</si>
  <si>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</si>
  <si>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</si>
  <si>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</si>
  <si>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</si>
  <si>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</si>
  <si>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</si>
  <si>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</si>
  <si>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</si>
  <si>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</si>
  <si>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</si>
  <si>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</si>
  <si>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</si>
  <si>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</si>
  <si>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</si>
  <si>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</si>
  <si>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</si>
  <si>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</si>
  <si>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</si>
  <si>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</si>
  <si>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</si>
  <si>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</si>
  <si>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</si>
  <si>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</si>
  <si>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</si>
  <si>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</si>
  <si>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</si>
  <si>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</si>
  <si>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</si>
  <si>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</si>
  <si>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</si>
  <si>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</si>
  <si>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</si>
  <si>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</si>
  <si>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</si>
  <si>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</si>
  <si>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</si>
  <si>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</si>
  <si>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</si>
  <si>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</si>
  <si>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</si>
  <si>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</si>
  <si>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</si>
  <si>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</si>
  <si>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</si>
  <si>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</si>
  <si>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</si>
  <si>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</si>
  <si>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</si>
  <si>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</si>
  <si>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</si>
  <si>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</si>
  <si>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</si>
  <si>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</si>
  <si>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</si>
  <si>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</si>
  <si>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</si>
  <si>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</si>
  <si>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</si>
  <si>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</si>
  <si>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</si>
  <si>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</si>
  <si>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</si>
  <si>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</si>
  <si>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</si>
  <si>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</si>
  <si>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</si>
  <si>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</si>
  <si>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</si>
  <si>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</si>
  <si>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</si>
  <si>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</si>
  <si>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</si>
  <si>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</si>
  <si>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</si>
  <si>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</si>
  <si>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</si>
  <si>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</si>
  <si>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</si>
  <si>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</si>
  <si>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</si>
  <si>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</si>
  <si>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</si>
  <si>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</si>
  <si>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</si>
  <si>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</si>
  <si>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</si>
  <si>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</si>
  <si>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</si>
  <si>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</si>
  <si>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</si>
  <si>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</si>
  <si>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</si>
  <si>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</si>
  <si>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</si>
  <si>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</si>
  <si>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</si>
  <si>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</si>
  <si>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</si>
  <si>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</si>
  <si>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</si>
  <si>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</si>
  <si>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</si>
  <si>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</si>
  <si>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</si>
  <si>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</si>
  <si>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</si>
  <si>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</si>
  <si>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</si>
  <si>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</si>
  <si>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</si>
  <si>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</si>
  <si>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</si>
  <si>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</si>
  <si>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</si>
  <si>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</si>
  <si>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</si>
  <si>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</si>
  <si>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</si>
  <si>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</si>
  <si>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</si>
  <si>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</si>
  <si>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</si>
  <si>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</si>
  <si>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</si>
  <si>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</si>
  <si>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</si>
  <si>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</si>
  <si>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</si>
  <si>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</si>
  <si>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</si>
  <si>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</si>
  <si>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</si>
  <si>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</si>
  <si>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</si>
  <si>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</si>
  <si>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</si>
  <si>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</si>
  <si>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</si>
  <si>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</si>
  <si>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</si>
  <si>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</si>
  <si>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</si>
  <si>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</si>
  <si>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</si>
  <si>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</si>
  <si>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</si>
  <si>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</si>
  <si>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</si>
  <si>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</si>
  <si>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</si>
  <si>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</si>
  <si>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</si>
  <si>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</si>
  <si>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</si>
  <si>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</si>
  <si>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</si>
  <si>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</si>
  <si>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</si>
  <si>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</si>
  <si>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</si>
  <si>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</si>
  <si>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</si>
  <si>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</si>
  <si>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</si>
  <si>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</si>
  <si>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</si>
  <si>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</si>
  <si>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</si>
  <si>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</si>
  <si>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</si>
  <si>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</si>
  <si>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</si>
  <si>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</si>
  <si>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</si>
  <si>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</si>
  <si>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</si>
  <si>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</si>
  <si>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</si>
  <si>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</si>
  <si>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</si>
  <si>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</si>
  <si>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</si>
  <si>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</si>
  <si>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</si>
  <si>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</si>
  <si>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</si>
  <si>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</si>
  <si>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</si>
  <si>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</si>
  <si>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</si>
  <si>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</si>
  <si>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</si>
  <si>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</si>
  <si>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</si>
  <si>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</si>
  <si>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</si>
  <si>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</si>
  <si>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</si>
  <si>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</si>
  <si>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</si>
  <si>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</si>
  <si>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</si>
  <si>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</si>
  <si>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</si>
  <si>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</si>
  <si>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</si>
  <si>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</si>
  <si>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</si>
  <si>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</si>
  <si>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</si>
  <si>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</si>
  <si>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</si>
  <si>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</si>
  <si>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</si>
  <si>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</si>
  <si>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</si>
  <si>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</si>
  <si>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</si>
  <si>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</si>
  <si>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</si>
  <si>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</si>
  <si>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</si>
  <si>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</si>
  <si>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</si>
  <si>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</si>
  <si>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</si>
  <si>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</si>
  <si>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</si>
  <si>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</si>
  <si>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</si>
  <si>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</si>
  <si>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</si>
  <si>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</si>
  <si>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</si>
  <si>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</si>
  <si>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</si>
  <si>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</si>
  <si>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</si>
  <si>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</si>
  <si>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</si>
  <si>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</si>
  <si>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</si>
  <si>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</si>
  <si>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</si>
  <si>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</si>
  <si>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</si>
  <si>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</si>
  <si>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</si>
  <si>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</si>
  <si>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</si>
  <si>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</si>
  <si>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</si>
  <si>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</si>
  <si>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</si>
  <si>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</si>
  <si>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</si>
  <si>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</si>
  <si>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</si>
  <si>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</si>
  <si>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</si>
  <si>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</si>
  <si>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</si>
  <si>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</si>
  <si>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</si>
  <si>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</si>
  <si>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</si>
  <si>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</si>
  <si>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</si>
  <si>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</si>
  <si>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</si>
  <si>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</si>
  <si>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</si>
  <si>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</si>
  <si>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</si>
  <si>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</si>
  <si>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</si>
  <si>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</si>
  <si>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</si>
  <si>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</si>
  <si>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</si>
  <si>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</si>
  <si>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</si>
  <si>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</si>
  <si>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</si>
  <si>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</si>
  <si>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</si>
  <si>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</si>
  <si>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</si>
  <si>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</si>
  <si>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</si>
  <si>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</si>
  <si>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</si>
  <si>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</si>
  <si>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</si>
  <si>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</si>
  <si>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</si>
  <si>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</si>
  <si>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</si>
  <si>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</si>
  <si>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</si>
  <si>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</si>
  <si>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</si>
  <si>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</si>
  <si>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</si>
  <si>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</si>
  <si>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</si>
  <si>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</si>
  <si>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</si>
  <si>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</si>
  <si>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</si>
  <si>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</si>
  <si>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</si>
  <si>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</si>
  <si>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</si>
  <si>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</si>
  <si>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</si>
  <si>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</si>
  <si>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</si>
  <si>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</si>
  <si>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</si>
  <si>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</si>
  <si>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</si>
  <si>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</si>
  <si>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</si>
  <si>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</si>
  <si>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</si>
  <si>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</si>
  <si>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</si>
  <si>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</si>
  <si>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</si>
  <si>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</si>
  <si>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</si>
  <si>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</si>
  <si>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</si>
  <si>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</si>
  <si>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</si>
  <si>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</si>
  <si>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</si>
  <si>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</si>
  <si>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</si>
  <si>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</si>
  <si>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</si>
  <si>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</si>
  <si>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</si>
  <si>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</si>
  <si>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</si>
  <si>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</si>
  <si>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</si>
  <si>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</si>
  <si>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</si>
  <si>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</si>
  <si>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</si>
  <si>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</si>
  <si>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</si>
  <si>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</si>
  <si>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</si>
  <si>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</si>
  <si>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</si>
  <si>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</si>
  <si>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</si>
  <si>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</si>
  <si>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</si>
  <si>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</si>
  <si>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</si>
  <si>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</si>
  <si>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</si>
  <si>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</si>
  <si>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</si>
  <si>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</si>
  <si>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</si>
  <si>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</si>
  <si>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</si>
  <si>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</si>
  <si>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</si>
  <si>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</si>
  <si>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</si>
  <si>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</si>
  <si>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</si>
  <si>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</si>
  <si>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</si>
  <si>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</si>
  <si>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</si>
  <si>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</si>
  <si>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</si>
  <si>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</si>
  <si>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</si>
  <si>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</si>
  <si>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</si>
  <si>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</si>
  <si>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</si>
  <si>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</si>
  <si>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</si>
  <si>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</si>
  <si>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</si>
  <si>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</si>
  <si>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</si>
  <si>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</si>
  <si>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</si>
  <si>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</si>
  <si>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</si>
  <si>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</si>
  <si>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</si>
  <si>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</si>
  <si>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</si>
  <si>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</si>
  <si>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</si>
  <si>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</si>
  <si>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</si>
  <si>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</si>
  <si>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</si>
  <si>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</si>
  <si>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</si>
  <si>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</si>
  <si>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</si>
  <si>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</si>
  <si>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</si>
  <si>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</si>
  <si>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</si>
  <si>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</si>
  <si>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</si>
  <si>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</si>
  <si>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</si>
  <si>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</si>
  <si>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</si>
  <si>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</si>
  <si>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</si>
  <si>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</si>
  <si>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</si>
  <si>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</si>
  <si>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</si>
  <si>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</si>
  <si>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</si>
  <si>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</si>
  <si>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</si>
  <si>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</si>
  <si>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</si>
  <si>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</si>
  <si>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</si>
  <si>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</si>
  <si>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</si>
  <si>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</si>
  <si>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</si>
  <si>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</si>
  <si>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</si>
  <si>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</si>
  <si>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</si>
  <si>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</si>
  <si>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</si>
  <si>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</si>
  <si>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</si>
  <si>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</si>
  <si>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</si>
  <si>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</si>
  <si>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</si>
  <si>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</si>
  <si>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</si>
  <si>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</si>
  <si>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</si>
  <si>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</si>
  <si>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</si>
  <si>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</si>
  <si>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</si>
  <si>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</si>
  <si>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</si>
  <si>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</si>
  <si>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</si>
  <si>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</si>
  <si>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</si>
  <si>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</si>
  <si>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</si>
  <si>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</si>
  <si>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</si>
  <si>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</si>
  <si>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</si>
  <si>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</si>
  <si>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</si>
  <si>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</si>
  <si>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</si>
  <si>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</si>
  <si>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</si>
  <si>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</si>
  <si>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</si>
  <si>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</si>
  <si>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</si>
  <si>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</si>
  <si>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</si>
  <si>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</si>
  <si>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</si>
  <si>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</si>
  <si>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</si>
  <si>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</si>
  <si>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</si>
  <si>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</si>
  <si>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</si>
  <si>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</si>
  <si>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</si>
  <si>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</si>
  <si>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</si>
  <si>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</si>
  <si>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</si>
  <si>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</si>
  <si>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</si>
  <si>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</si>
  <si>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</si>
  <si>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</si>
  <si>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</si>
  <si>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</si>
  <si>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</si>
  <si>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</si>
  <si>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</si>
  <si>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</si>
  <si>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</si>
  <si>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</si>
  <si>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</si>
  <si>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</si>
  <si>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</si>
  <si>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</si>
  <si>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</si>
  <si>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</si>
  <si>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</si>
  <si>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</si>
  <si>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</si>
  <si>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</si>
  <si>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</si>
  <si>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</si>
  <si>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</si>
  <si>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</si>
  <si>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</si>
  <si>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140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</si>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</sst>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7" fillId="7" borderId="8"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7" totalsRowShown="0" headerRowDxfId="15" dataDxfId="14" headerRowBorderDxfId="12" tableBorderDxfId="13">
  <autoFilter ref="A1:L2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273.81799178240908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9673</v>
      </c>
      <c r="E3" s="65"/>
      <c r="F3" s="66">
        <v>45936.704155092593</v>
      </c>
      <c r="G3" s="67">
        <f ca="1">IFERROR(NOW()-F3,"")</f>
        <v>6.2262731480586808E-2</v>
      </c>
      <c r="H3" s="162">
        <v>45936.704155092593</v>
      </c>
      <c r="I3" s="73" t="str">
        <f>IFERROR(VLOOKUP(D3,DB!A:F,6,0),"")</f>
        <v>SCECO</v>
      </c>
      <c r="J3" s="73" t="str">
        <f>IFERROR(VLOOKUP(D3,DB!A:G,7,0),"")</f>
        <v>&lt;No BB&gt;</v>
      </c>
      <c r="K3" s="69" t="s">
        <v>38967</v>
      </c>
      <c r="L3" s="70" t="str">
        <f>IFERROR(VLOOKUP(D3,DB!A:I,9,0),"")</f>
        <v>Latis</v>
      </c>
    </row>
    <row r="4" spans="1:12" ht="15" customHeight="1">
      <c r="A4" s="63"/>
      <c r="B4" s="73" t="str">
        <f>IFERROR(VLOOKUP(D4,DB!A:K,11,0),"")</f>
        <v/>
      </c>
      <c r="C4" s="64"/>
      <c r="D4" s="64"/>
      <c r="E4" s="65"/>
      <c r="F4" s="66"/>
      <c r="G4" s="67">
        <f ca="1">IFERROR(NOW()-F4,"")</f>
        <v>45936.766417824074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45936.766417824074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45936.766417824074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45936.766417824074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45936.766417824074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45936.766417824074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45936.766417824074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45936.766417824074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45936.766417824074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45936.766417824074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45936.766417824074</v>
      </c>
      <c r="H14" s="68"/>
      <c r="I14" s="73" t="str">
        <f>IFERROR(VLOOKUP(D14,DB!A:F,6,0),"")</f>
        <v/>
      </c>
      <c r="J14" s="73" t="str">
        <f>IFERROR(VLOOKUP(D14,DB!A:G,7,0),"")</f>
        <v/>
      </c>
      <c r="K14" s="69"/>
      <c r="L14" s="70" t="str">
        <f>IFERROR(VLOOKUP(D14,DB!A:I,9,0),"")</f>
        <v/>
      </c>
    </row>
    <row r="15" spans="1:12" ht="15" customHeight="1">
      <c r="A15" s="155"/>
      <c r="B15" s="156" t="str">
        <f>IFERROR(VLOOKUP(D15,DB!A:K,11,0),"")</f>
        <v/>
      </c>
      <c r="C15" s="156"/>
      <c r="D15" s="156"/>
      <c r="E15" s="157"/>
      <c r="F15" s="158"/>
      <c r="G15" s="159">
        <f ca="1">IFERROR(NOW()-F15,"")</f>
        <v>45936.766417708335</v>
      </c>
      <c r="H15" s="158"/>
      <c r="I15" s="156" t="str">
        <f>IFERROR(VLOOKUP(D15,DB!A:F,6,0),"")</f>
        <v/>
      </c>
      <c r="J15" s="73" t="str">
        <f>IFERROR(VLOOKUP(D15,DB!A:G,7,0),"")</f>
        <v/>
      </c>
      <c r="K15" s="160"/>
      <c r="L15" s="161" t="str">
        <f>IFERROR(VLOOKUP(D15,DB!A:I,9,0),"")</f>
        <v/>
      </c>
    </row>
    <row r="16" spans="1:12" ht="15" customHeight="1">
      <c r="A16" s="155"/>
      <c r="B16" s="156" t="str">
        <f>IFERROR(VLOOKUP(D16,DB!A:K,11,0),"")</f>
        <v/>
      </c>
      <c r="C16" s="156"/>
      <c r="D16" s="156"/>
      <c r="E16" s="157"/>
      <c r="F16" s="158"/>
      <c r="G16" s="159">
        <f ca="1">IFERROR(NOW()-F16,"")</f>
        <v>45936.766417708335</v>
      </c>
      <c r="H16" s="158"/>
      <c r="I16" s="156" t="str">
        <f>IFERROR(VLOOKUP(D16,DB!A:F,6,0),"")</f>
        <v/>
      </c>
      <c r="J16" s="73" t="str">
        <f>IFERROR(VLOOKUP(D16,DB!A:G,7,0),"")</f>
        <v/>
      </c>
      <c r="K16" s="160"/>
      <c r="L16" s="161" t="str">
        <f>IFERROR(VLOOKUP(D16,DB!A:I,9,0),"")</f>
        <v/>
      </c>
    </row>
    <row r="17" spans="1:12" ht="15" customHeight="1">
      <c r="A17" s="155"/>
      <c r="B17" s="156" t="str">
        <f>IFERROR(VLOOKUP(D17,DB!A:K,11,0),"")</f>
        <v/>
      </c>
      <c r="C17" s="156"/>
      <c r="D17" s="156"/>
      <c r="E17" s="157"/>
      <c r="F17" s="158"/>
      <c r="G17" s="159">
        <f ca="1">IFERROR(NOW()-F17,"")</f>
        <v>45936.766417708335</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45936.766417708335</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45936.766417708335</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45936.766417708335</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45936.766417708335</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45936.766417708335</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45936.766417708335</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45936.766417708335</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45936.766417708335</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45936.766417708335</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45936.766417708335</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45936.766417708335</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45936.766417708335</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45936.766417708335</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45936.766417708335</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45936.766417708335</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45936.766417708335</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45936.766417708335</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45936.766417708335</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45936.766417708335</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45936.766417708335</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45936.766417708335</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45936.766417708335</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45936.766417708335</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45936.766417708335</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45936.766417708335</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45936.766417708335</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45936.766417708335</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45936.766417708335</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45936.766417708335</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45936.766417708335</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45936.766417708335</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45936.766417708335</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45936.766417708335</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45936.766417708335</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45936.766417708335</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45936.766417708335</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45936.766417708335</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45936.766417708335</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45936.766417708335</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45936.766417708335</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45936.766417708335</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45936.766417708335</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45936.766417708335</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45936.766417708335</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45936.766417708335</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45936.766417708335</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45936.766417708335</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45936.766417708335</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45936.766417708335</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45936.766417708335</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45936.766417708335</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45936.766417708335</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45936.766417708335</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45936.766417708335</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45936.766417708335</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45936.766417708335</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45936.766417708335</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45936.766417708335</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45936.766417708335</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45936.766417708335</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45936.766417708335</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45936.766417708335</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45936.766417708335</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45936.766417708335</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45936.766417708335</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45936.766417708335</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45936.766417708335</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45936.766417708335</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45936.766417708335</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45936.766417708335</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45936.766417708335</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45936.766417708335</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45936.766417708335</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45936.766417708335</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45936.766417708335</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45936.766417708335</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45936.766417708335</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45936.766417708335</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45936.766417708335</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45936.766417708335</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45936.766417708335</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45936.766417708335</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45936.766417708335</v>
      </c>
      <c r="H100" s="158"/>
      <c r="I100" s="156" t="str">
        <f>IFERROR(VLOOKUP(D100,DB!A:F,6,0),"")</f>
        <v/>
      </c>
      <c r="J100" s="73" t="str">
        <f>IFERROR(VLOOKUP(D100,DB!A:G,7,0),"")</f>
        <v/>
      </c>
      <c r="K100" s="160"/>
      <c r="L100" s="161" t="str">
        <f>IFERROR(VLOOKUP(D100,DB!A:I,9,0),"")</f>
        <v/>
      </c>
    </row>
  </sheetData>
  <customSheetViews>
    <customSheetView guid="{F6042A99-DD27-4453-835D-0834D95730CC}" filter="1" showAutoFilter="1">
      <pageMargins left="0" right="0" top="0" bottom="0" header="0" footer="0"/>
      <autoFilter ref="B1:M1" xr:uid="{52E183E6-B200-44D4-AB0B-95C1FD119E97}"/>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130.03933437500382</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111.76657974537375</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5.2378356485860422E-2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26917</v>
      </c>
      <c r="E6" s="131" t="s">
        <v>38964</v>
      </c>
      <c r="F6" s="132">
        <v>45936.736759259256</v>
      </c>
      <c r="G6" s="133">
        <f ca="1">IFERROR(NOW()-F6,"-")</f>
        <v>2.9658449078851845E-2</v>
      </c>
      <c r="H6" s="132">
        <v>45936.726342592592</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45936.766417708335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45936.766417708335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45936.766417708335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45936.766417708335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45936.766417708335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45936.766417708335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45936.766417708335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45936.766417708335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45936.766417708335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45936.766417708335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45936.766417708335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45936.766417708335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45936.766417708335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45936.766417708335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45936.766417708335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45936.766417708335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45936.766417708335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45936.766417708335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45936.766417708335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45936.766417708335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45936.766417708335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45936.766417708335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45936.766417708335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45936.766417708335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45936.766417708335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45936.766417708335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45936.766417708335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45936.766417708335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45936.766417708335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45936.766417708335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45936.766417708335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45936.766417708335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45936.766417708335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45936.766417708335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45936.766417708335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45936.766417708335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45936.766417708335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45936.766417708335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45936.766417708335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45936.766417708335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45936.766417708335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45936.766417708335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45936.766417708335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45936.766417708335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45936.766417708335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45936.766417708335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45936.766417708335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45936.766417708335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45936.766417708335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45936.766417708335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45936.766417708335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45936.766417708335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45936.766417708335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45936.766417708335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45936.766417708335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45936.766417708335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45936.766417708335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45936.766417708335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45936.766417708335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45936.766417708335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45936.766417708335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45936.766417708335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45936.766417708335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45936.766417708335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45936.766417708335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45936.766417708335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45936.766417708335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45936.766417708335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45936.766417708335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45936.766417708335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45936.766417708335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45936.766417708335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45936.766417708335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45936.766417708335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45936.766417708335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45936.766417708335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45936.766417708335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45936.766417708335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45936.766417708335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45936.766417708335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45936.766417708335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45936.766417708335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45936.766417708335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45936.766417708335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45936.766417708335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45936.766417708335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45936.766417708335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45936.766417708335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45936.766417708335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45936.766417708335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45936.766417708335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45936.766417708335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45936.766417708335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45936.766417708335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45936.766417708335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45936.766417708335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45936.766417708335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45936.766417708335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45936.766417708335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45936.766417708335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45936.766417708335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45936.766417708335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45936.766417708335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45936.766417708335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45936.766417708335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45936.766417708335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45936.766417708335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45936.766417708335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45936.766417708335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45936.766417708335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45936.766417708335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45936.766417708335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45936.766417708335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45936.766417708335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45936.766417708335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45936.766417708335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45936.766417708335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45936.766417708335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45936.766417708335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45936.766417708335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45936.766417708335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45936.766417708335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45936.766417708335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45936.766417708335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45936.766417708335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45936.766417708335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45936.766417708335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45936.766417708335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45936.766417708335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45936.766417708335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45936.766417708335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45936.766417708335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45936.766417708335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45936.766417708335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45936.766417708335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45936.766417708335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45936.766417708335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45936.766417708335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45936.766417708335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45936.766417708335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45936.766417708335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45936.766417708335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45936.766417708335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45936.766417708335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45936.766417708335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45936.766417708335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45936.766417708335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45936.766417708335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45936.766417708335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45936.766417708335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45936.766417708335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45936.766417708335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45936.766417708335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45936.766417708335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45936.766417708335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45936.766417708335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45936.766417708335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45936.766417708335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45936.766417708335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45936.766417708335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45936.766417708335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45936.766417708335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45936.766417708335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45936.766417708335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45936.766417708335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45936.766417708335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45936.766417708335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45936.766417708335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45936.766417708335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45936.766417708335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45936.766417708335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45936.766417708335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45936.766417708335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45936.766417708335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45936.766417708335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45936.766417708335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45936.766417708335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45936.766417708335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45936.766417708335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45936.766417708335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45936.766417708335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45936.766417708335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45936.766417708335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45936.766417708335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45936.766417708335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45936.766417708335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45936.766417708335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45936.766417708335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45936.766417708335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45936.766417708335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45936.766417708335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45936.766417708335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45936.766417708335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45936.766417708335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45936.766417708335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45936.766417708335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45936.766417708335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45936.766417708335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45936.766417708335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45936.766417708335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45936.766417708335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45936.766417708335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45936.766417708335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45936.766417708335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45936.766417708335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45936.766417708335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45936.766417708335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45936.766417708335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45936.766417708335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45936.766417708335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45936.766417708335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45936.766417708335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45936.766417708335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45936.766417708335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45936.766417708335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45936.766417708335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45936.766417708335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45936.766417708335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45936.766417708335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45936.766417708335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45936.766417708335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45936.766417708335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45936.766417708335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45936.766417708335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45936.766417708335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45936.766417708335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45936.766417708335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45936.766417708335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45936.766417708335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45936.766417708335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45936.766417708335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45936.766417708335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45936.766417708335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45936.766417708335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45936.766417708335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45936.766417708335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45936.766417708335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45936.766417708335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45936.766417708335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45936.766417708335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45936.766417708335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45936.766417708335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45936.766417708335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45936.766417708335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45936.766417708335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45936.766417708335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45936.766417708335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45936.766417708335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45936.766417708335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45936.766417708335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45936.766417708335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45936.766417708335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45936.766417708335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45936.766417708335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45936.766417708335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45936.766417708335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45936.766417708335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45936.766417708335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45936.766417708335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45936.766417708335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45936.766417708335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45936.766417708335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45936.766417708335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45936.766417708335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45936.766417708335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45936.766417708335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45936.766417708335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45936.766417708335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45936.766417708335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45936.766417708335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45936.766417708335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45936.766417708335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45936.766417708335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45936.766417708335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45936.766417708335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45936.766417708335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45936.766417708335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45936.766417708335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45936.766417708335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45936.766417708335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45936.766417708335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45936.766417708335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45936.766417708335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45936.766417708335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45936.766417708335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45936.766417708335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45936.766417708335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45936.766417708335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45936.766417708335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45936.766417708335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45936.766417708335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45936.766417708335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45936.766417708335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45936.766417708335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45936.766417708335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45936.766417708335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45936.766417708335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45936.766417708335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45936.766417708335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45936.766417708335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45936.766417708335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45936.766417708335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45936.766417708335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45936.766417708335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45936.766417708335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45936.766417708335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45936.766417708335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45936.766417708335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45936.766417708335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45936.766417708335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45936.766417708335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45936.766417708335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45936.766417708335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45936.766417708335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45936.766417708335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45936.766417708335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45936.766417708335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45936.766417708335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45936.766417708335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45936.766417708335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45936.766417708335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45936.766417708335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45936.766417708335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45936.766417708335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45936.766417708335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45936.766417708335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45936.766417708335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45936.766417708335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45936.766417708335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45936.766417708335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45936.766417708335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45936.766417708335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45936.766417708335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45936.766417708335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45936.766417708335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45936.766417708335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45936.766417708335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45936.766417708335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45936.766417708335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45936.766417708335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45936.766417708335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45936.766417708335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45936.766417708335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45936.766417708335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45936.766417708335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45936.766417708335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45936.766417708335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45936.766417708335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45936.766417708335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45936.766417708335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45936.766417708335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45936.766417708335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45936.766417708335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45936.766417708335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45936.766417708335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45936.766417708335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45936.766417708335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45936.766417708335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45936.766417708335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45936.766417708335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45936.766417708335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45936.766417708335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45936.766417708335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45936.766417708335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45936.766417708335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45936.766417708335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45936.766417708335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45936.766417708335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45936.766417708335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45936.766417708335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45936.766417708335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45936.766417708335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45936.766417708335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45936.766417708335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45936.766417708335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45936.766417708335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45936.766417708335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45936.766417708335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45936.766417708335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45936.766417708335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45936.766417708335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45936.766417708335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45936.766417708335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45936.766417708335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45936.766417708335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45936.766417708335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45936.766417708335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45936.766417708335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45936.766417708335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45936.766417708335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45936.766417708335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45936.766417708335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45936.766417708335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45936.766417708335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45936.766417708335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45936.766417708335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45936.766417708335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45936.766417708335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45936.766417708335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45936.766417708335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45936.766417708335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45936.766417708335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45936.766417708335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45936.766417708335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45936.766417708335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45936.766417708335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45936.766417708335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45936.766417708335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45936.766417708335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45936.766417708335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45936.766417708335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45936.766417708335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45936.766417708335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45936.766417708335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45936.766417708335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45936.766417708335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45936.766417708335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45936.766417708335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45936.766417708335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45936.766417708335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45936.766417708335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45936.766417708335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45936.766417708335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45936.766417708335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45936.766417708335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45936.766417708335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45936.766417708335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45936.766417708335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45936.766417708335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45936.766417708335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45936.766417708335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45936.766417708335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45936.766417708335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45936.766417708335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45936.766417708335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45936.766417708335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45936.766417708335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45936.766417708335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45936.766417708335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45936.766417708335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45936.766417708335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45936.766417708335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45936.766417708335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45936.766417708335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45936.766417708335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45936.766417708335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45936.766417708335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45936.766417708335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45936.766417708335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45936.766417708335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45936.766417708335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45936.766417708335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45936.766417708335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45936.766417708335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45936.766417708335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45936.766417708335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45936.766417708335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45936.766417708335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45936.766417708335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45936.766417708335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45936.766417708335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45936.766417708335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45936.766417708335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45936.766417708335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45936.766417708335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45936.766417708335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45936.766417708335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45936.766417708335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45936.766417708335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45936.766417708335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45936.766417708335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45936.766417708335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45936.766417708335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45936.766417708335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45936.766417708335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45936.766417708335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45936.766417708335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45936.766417708335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45936.766417708335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45936.766417708335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45936.766417708335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45936.766417708335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45936.766417708335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45936.766417708335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45936.766417708335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45936.766417708335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45936.766417708335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45936.766417708335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45936.766417708335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45936.766417708335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45936.766417708335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45936.766417708335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45936.766417708335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45936.766417708335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45936.766417708335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45936.766417708335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45936.766417708335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45936.766417708335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45936.766417708335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45936.766417708335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45936.766417708335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45936.766417708335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45936.766417708335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45936.766417708335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45936.766417708335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45936.766417708335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45936.766417708335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45936.766417708335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45936.766417708335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45936.766417708335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45936.766417708335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45936.766417708335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45936.766417708335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45936.766417708335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45936.766417708335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45936.766417708335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45936.766417708335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45936.766417708335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45936.766417708335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45936.766417708335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45936.766417708335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45936.766417708335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45936.766417708335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45936.766417708335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45936.766417708335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45936.766417708335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45936.766417708335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45936.766417708335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45936.766417708335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45936.766417708335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45936.766417708335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45936.766417708335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45936.766417708335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45936.766417708335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45936.766417708335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45936.766417708335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45936.766417708335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45936.766417708335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45936.766417708335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45936.766417708335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45936.766417708335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45936.766417708335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45936.766417708335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45936.766417708335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45936.766417708335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45936.766417708335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45936.766417708335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45936.766417708335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45936.766417708335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45936.766417708335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45936.766417708335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45936.766417708335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45936.766417708335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45936.766417708335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45936.766417708335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45936.766417708335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45936.766417708335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45936.766417708335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45936.766417708335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45936.766417708335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45936.766417708335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45936.766417708335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45936.766417708335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45936.766417708335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45936.766417708335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45936.766417708335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45936.766417708335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45936.766417708335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45936.766417708335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45936.766417708335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45936.766417708335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45936.766417708335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45936.766417708335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45936.766417708335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45936.766417708335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45936.766417708335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45936.766417708335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45936.766417708335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45936.766417708335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45936.766417708335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45936.766417708335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45936.766417708335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45936.766417708335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45936.766417708335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45936.766417708335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45936.766417708335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45936.766417708335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45936.766417708335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45936.766417708335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45936.766417708335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45936.766417708335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45936.766417708335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45936.766417708335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45936.766417708335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45936.766417708335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45936.766417708335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45936.766417708335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45936.766417708335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45936.766417708335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45936.766417708335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45936.766417708335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45936.766417708335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45936.766417708335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45936.766417708335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45936.766417708335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45936.766417708335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45936.766417708335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45936.766417708335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45936.766417708335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45936.766417708335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45936.766417708335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45936.766417708335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45936.766417708335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45936.766417708335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45936.766417708335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45936.766417708335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45936.766417708335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45936.766417708335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45936.766417708335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45936.766417708335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45936.766417708335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45936.766417708335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45936.766417708335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45936.766417708335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45936.766417708335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45936.766417708335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45936.766417708335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45936.766417708335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45936.766417708335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45936.766417708335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45936.766417708335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45936.766417708335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45936.766417708335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45936.766417708335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45936.766417708335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45936.766417708335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45936.766417708335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45936.766417708335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45936.766417708335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45936.766417708335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45936.766417708335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45936.766417708335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45936.766417708335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45936.766417708335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45936.766417708335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45936.766417708335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45936.766417708335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45936.766417708335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45936.766417708335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45936.766417708335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45936.766417708335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45936.766417708335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45936.766417708335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45936.766417708335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45936.766417708335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45936.766417708335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45936.766417708335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45936.766417708335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45936.766417708335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45936.766417708335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45936.766417708335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45936.766417708335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45936.766417708335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45936.766417708335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45936.766417708335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45936.766417708335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45936.766417708335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45936.766417708335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45936.766417708335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45936.766417708335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45936.766417708335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45936.766417708335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45936.766417708335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45936.766417708335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45936.766417708335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45936.766417708335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45936.766417708335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45936.766417708335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45936.766417708335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45936.766417708335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45936.766417708335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45936.766417708335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45936.766417708335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45936.766417708335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45936.766417708335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45936.766417708335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45936.766417708335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45936.766417708335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45936.766417708335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45936.766417708335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45936.766417708335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45936.766417708335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45936.766417708335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45936.766417708335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45936.766417708335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45936.766417708335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45936.766417708335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45936.766417708335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45936.766417708335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45936.766417708335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45936.766417708335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45936.766417708335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45936.766417708335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45936.766417708335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45936.766417708335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45936.766417708335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45936.766417708335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45936.766417708335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45936.766417708335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45936.766417708335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45936.766417708335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45936.766417708335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45936.766417708335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45936.766417708335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45936.766417708335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45936.766417708335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45936.766417708335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45936.766417708335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45936.766417708335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45936.766417708335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45936.766417708335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45936.766417708335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45936.766417708335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45936.766417708335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45936.766417708335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45936.766417708335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45936.766417708335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45936.766417708335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45936.766417824074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45936.766417824074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45936.766417824074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45936.766417824074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45936.766417824074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45936.766417824074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45936.766417824074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45936.766417824074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45936.766417824074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45936.766417824074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45936.766417824074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45936.766417824074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45936.766417824074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45936.766417824074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45936.766417824074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45936.766417824074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45936.766417824074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45936.766417824074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45936.766417824074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45936.766417824074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45936.766417824074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45936.766417824074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45936.766417824074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45936.766417824074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45936.766417824074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45936.766417824074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45936.766417824074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45936.766417824074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45936.766417824074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45936.766417824074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45936.766417824074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45936.766417824074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45936.766417824074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45936.766417824074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45936.766417824074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45936.766417824074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45936.766417824074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45936.766417824074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45936.766417824074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45936.766417824074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45936.766417824074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45936.766417824074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45936.766417824074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45936.766417824074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45936.766417824074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45936.766417824074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45936.766417824074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45936.766417824074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45936.766417824074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45936.766417824074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45936.766417824074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45936.766417824074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45936.766417824074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45936.766417824074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45936.766417824074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45936.766417824074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45936.766417824074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45936.766417824074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45936.766417824074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45936.766417824074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45936.766417824074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45936.766417824074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45936.766417824074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45936.766417824074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45936.766417824074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45936.766417824074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45936.766417824074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45936.766417824074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45936.766417824074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45936.766417824074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45936.766417824074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45936.766417824074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45936.766417824074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45936.766417824074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45936.766417824074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45936.766417824074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45936.766417824074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45936.766417824074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45936.766417824074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45936.766417824074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45936.766417824074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45936.766417824074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45936.766417824074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45936.766417824074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45936.766417824074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45936.766417824074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45936.766417824074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45936.766417824074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45936.766417824074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45936.766417824074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45936.766417824074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45936.766417824074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45936.766417824074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45936.766417824074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45936.766417824074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45936.766417824074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45936.766417824074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45936.766417824074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45936.766417824074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45936.766417824074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45936.766417824074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45936.766417824074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45936.766417824074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45936.766417824074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45936.766417824074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45936.766417824074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45936.766417824074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45936.766417824074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45936.766417824074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45936.766417824074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45936.766417824074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45936.766417824074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45936.766417824074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45936.766417824074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45936.766417824074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45936.766417824074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45936.766417824074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45936.766417824074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45936.766417824074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45936.766417824074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45936.766417824074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45936.766417824074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45936.766417824074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45936.766417824074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45936.766417824074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45936.766417824074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45936.766417824074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45936.766417824074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45936.766417824074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45936.766417824074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45936.766417824074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45936.766417824074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45936.766417824074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45936.766417824074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45936.766417824074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45936.766417824074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45936.766417824074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45936.766417824074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45936.766417824074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45936.766417824074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45936.766417824074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45936.766417824074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45936.766417824074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45936.766417824074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45936.766417824074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45936.766417824074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45936.766417824074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45936.766417824074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45936.766417824074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45936.766417824074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45936.766417824074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45936.766417824074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45936.766417824074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45936.766417824074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45936.766417824074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45936.766417824074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45936.766417824074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45936.766417824074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45936.766417824074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45936.766417824074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45936.766417824074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45936.766417824074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45936.766417824074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45936.766417824074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45936.766417824074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45936.766417824074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45936.766417824074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45936.766417824074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45936.766417824074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45936.766417824074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45936.766417824074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45936.766417824074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45936.766417824074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45936.766417824074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45936.766417824074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45936.766417824074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45936.766417824074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45936.766417824074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45936.766417824074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45936.766417824074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45936.766417824074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45936.766417824074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45936.766417824074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45936.766417824074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45936.766417824074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45936.766417824074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45936.766417824074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45936.766417824074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45936.766417824074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45936.766417824074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45936.766417824074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45936.766417824074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45936.766417824074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45936.766417824074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45936.766417824074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45936.766417824074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45936.766417824074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45936.766417824074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45936.766417824074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45936.766417824074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45936.766417824074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45936.766417824074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45936.766417824074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45936.766417824074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45936.766417824074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45936.766417824074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45936.766417824074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45936.766417824074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45936.766417824074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45936.766417824074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45936.766417824074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45936.766417824074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45936.766417824074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45936.766417824074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45936.766417824074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45936.766417824074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45936.766417824074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45936.766417824074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45936.766417824074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45936.766417824074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45936.766417824074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45936.766417824074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45936.766417824074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45936.766417824074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45936.766417824074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45936.766417824074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45936.766417824074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45936.766417824074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45936.766417824074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45936.766417824074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45936.766417824074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45936.766417824074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45936.766417824074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45936.766417824074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45936.766417824074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45936.766417824074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45936.766417824074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45936.766417824074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45936.766417824074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45936.766417824074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45936.766417824074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45936.766417824074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45936.766417824074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45936.766417824074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45936.766417824074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45936.766417824074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45936.766417824074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45936.766417824074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45936.766417824074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45936.766417824074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45936.766417824074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45936.766417824074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45936.766417824074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45936.766417824074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45936.766417824074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45936.766417824074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45936.766417824074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45936.766417824074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45936.766417824074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45936.766417824074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45936.766417824074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45936.766417824074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45936.766417824074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45936.766417824074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45936.766417824074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45936.766417824074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45936.766417824074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45936.766417824074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45936.766417824074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45936.766417824074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45936.766417824074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45936.766417824074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45936.766417824074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45936.766417824074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45936.766417824074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45936.766417824074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45936.766417824074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45936.766417824074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45936.766417824074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45936.766417824074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45936.766417824074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45936.766417824074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45936.766417824074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45936.766417824074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45936.766417824074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45936.766417824074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45936.766417824074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45936.766417824074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45936.766417824074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45936.766417824074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45936.766417824074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45936.766417824074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45936.766417824074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45936.766417824074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45936.766417824074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45936.766417824074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45936.766417824074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45936.766417824074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45936.766417824074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45936.766417824074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45936.766417824074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45936.766417824074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45936.766417824074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45936.766417824074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45936.766417824074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45936.766417824074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45936.766417824074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45936.766417824074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45936.766417824074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45936.766417824074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45936.766417824074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45936.766417824074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45936.766417824074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45936.766417824074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45936.766417824074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45936.766417824074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45936.766417824074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45936.766417824074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45936.766417824074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45936.766417824074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45936.766417824074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45936.766417824074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45936.766417824074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45936.766417824074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45936.766417824074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45936.766417824074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45936.766417824074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45936.766417824074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45936.766417824074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45936.766417824074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45936.766417824074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45936.766417824074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45936.766417824074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45936.766417824074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45936.766417824074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45936.766417824074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45936.766417824074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45936.766417824074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45936.766417824074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45936.766417824074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45936.766417824074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45936.766417824074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45936.766417824074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45936.766417824074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45936.766417824074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45936.766417824074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45936.766417824074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45936.766417824074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45936.766417824074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45936.766417824074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45936.766417824074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45936.766417824074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45936.766417824074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45936.766417824074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45936.766417824074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45936.766417824074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45936.766417824074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45936.766417824074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45936.766417824074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45936.766417824074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45936.766417824074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45936.766417824074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45936.766417824074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45936.766417824074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45936.766417824074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45936.766417824074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45936.766417824074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45936.766417824074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45936.766417824074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45936.766417824074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45936.766417824074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45936.766417824074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45936.766417824074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45936.766417824074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45936.766417824074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45936.766417824074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45936.766417824074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45936.766417824074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45936.766417824074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45936.766417824074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45936.766417824074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45936.766417824074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45936.766417824074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45936.766417824074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45936.766417824074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45936.766417824074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45936.766417824074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45936.766417824074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45936.766417824074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45936.766417824074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45936.766417824074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45936.766417824074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45936.766417824074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45936.766417824074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45936.766417824074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45936.766417824074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45936.766417824074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45936.766417824074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45936.766417824074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45936.766417824074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45936.766417824074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45936.766417824074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45936.766417824074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45936.766417824074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45936.766417824074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45936.766417824074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45936.766417824074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45936.766417824074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45936.766417824074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45936.766417824074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45936.766417824074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45936.766417824074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45936.766417824074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45936.766417824074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45936.766417824074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45936.766417824074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45936.766417824074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45936.766417824074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45936.766417824074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45936.766417824074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45936.766417824074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45936.766417824074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45936.766417824074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45936.766417824074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45936.766417824074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45936.766417824074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45936.766417824074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45936.766417824074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45936.766417824074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45936.766417824074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45936.766417824074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45936.766417824074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45936.766417824074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45936.766417824074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45936.766417824074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45936.766417824074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45936.766417824074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45936.766417824074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45936.766417824074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45936.766417824074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45936.766417824074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45936.766417824074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45936.766417824074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45936.766417824074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45936.766417824074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45936.766417824074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45936.766417824074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45936.766417824074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45936.766417824074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45936.766417824074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45936.766417824074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45936.766417824074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45936.766417824074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45936.766417824074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45936.766417824074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45936.766417824074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45936.766417824074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45936.766417824074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45936.766417824074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45936.766417824074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45936.766417824074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45936.766417824074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45936.766417824074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45936.766417824074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45936.766417824074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45936.766417824074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45936.766417824074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45936.766417824074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45936.766417824074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45936.766417824074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45936.766417824074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45936.766417824074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45936.766417824074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45936.766417824074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45936.766417824074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45936.766417824074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45936.766417824074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45936.766417824074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45936.766417824074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45936.766417824074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45936.766417824074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45936.766417824074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45936.766417824074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45936.766417824074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45936.766417824074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45936.766417824074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45936.766417824074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45936.766417824074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45936.766417824074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45936.766417824074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45936.766417824074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45936.766417824074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45936.766417824074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45936.766417824074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45936.766417824074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45936.766417824074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45936.766417824074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45936.766417824074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45936.766417824074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45936.766417824074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45936.766417824074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45936.766417824074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45936.766417824074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45936.766417824074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45936.766417824074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45936.766417824074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45936.766417824074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45936.766417824074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45936.766417824074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45936.766417824074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45936.766417824074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45936.766417824074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45936.766417824074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45936.766417824074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45936.766417824074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45936.766417824074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45936.766417824074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45936.766417824074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45936.766417824074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45936.766417824074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45936.766417824074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45936.766417824074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45936.766417824074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45936.766417824074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45936.766417824074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45936.766417824074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45936.766417824074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45936.766417824074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45936.766417824074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45936.766417824074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45936.766417824074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45936.766417824074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45936.766417824074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45936.766417824074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45936.766417824074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45936.766417824074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45936.766417824074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45936.766417824074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45936.766417824074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45936.766417824074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45936.766417824074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45936.766417824074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45936.766417824074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45936.766417824074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45936.766417824074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45936.766417824074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45936.766417824074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45936.766417824074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45936.766417824074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45936.766417824074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45936.766417824074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45936.766417824074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45936.766417824074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45936.766417824074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45936.766417824074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45936.766417824074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45936.766417824074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45936.766417824074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45936.766417824074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45936.766417824074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45936.766417824074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45936.766417824074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45936.766417824074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45936.766417824074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45936.766417824074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45936.766417824074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45936.766417824074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45936.766417824074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45936.766417824074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45936.766417824074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45936.766417824074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45936.766417824074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45936.766417824074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45936.766417824074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45936.766417824074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45936.766417824074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45936.766417824074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45936.766417824074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45936.766417824074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45936.766417824074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45936.766417824074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45936.766417824074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45936.766417824074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45936.766417824074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45936.766417824074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45936.766417824074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45936.766417824074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45936.766417824074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45936.766417824074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45936.766417824074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45936.766417824074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45936.766417824074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45936.766417824074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45936.766417824074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45936.766417824074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45936.766417824074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45936.766417824074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45936.766417824074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45936.766417824074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45936.766417824074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45936.766417824074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45936.766417824074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45936.766417824074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45936.766417824074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45936.766417824074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45936.766417824074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45936.766417824074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45936.766417824074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45936.766417824074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45936.766417824074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45936.766417824074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45936.766417824074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45936.766417824074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45936.766417824074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45936.766417824074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45936.766417824074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45936.766417824074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45936.766417824074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45936.766417824074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45936.766417824074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45936.766417824074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45936.766417824074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45936.766417824074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45936.766417824074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45936.766417824074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45936.766417824074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45936.766417824074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45936.766417824074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45936.766417824074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45936.766417824074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45936.766417824074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45936.766417824074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45936.766417824074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45936.766417824074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45936.766417824074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45936.766417824074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45936.766417824074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45936.766417824074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45936.766417824074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45936.766417824074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45936.766417824074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45936.766417824074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45936.766417824074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45936.766417824074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45936.766417824074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45936.766417824074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45936.766417824074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45936.766417824074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45936.766417824074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45936.766417824074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45936.766417824074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45936.766417824074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45936.766417824074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45936.766417824074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45936.766417824074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45936.766417824074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45936.766417824074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45936.766417824074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45936.766417824074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45936.766417824074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45936.766417824074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45936.766417824074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45936.766417824074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45936.766417824074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45936.766417824074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45936.766417824074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45936.766417824074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45936.766417824074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45936.766417824074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45936.766417824074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45936.766417824074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45936.766417824074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45936.766417824074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45936.766417824074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45936.766417824074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45936.766417824074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45936.766417824074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45936.766417824074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45936.766417824074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45936.766417824074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45936.766417824074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45936.766417824074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45936.766417824074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45936.766417824074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45936.766417824074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45936.766417824074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45936.766417824074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45936.766417824074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45936.766417824074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45936.766417824074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45936.766417824074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45936.766417824074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45936.766417824074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45936.766417824074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45936.766417824074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45936.766417824074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45936.766417824074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45936.766417824074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45936.766417824074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45936.766417824074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45936.766417824074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45936.766417824074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45936.766417824074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45936.766417824074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45936.766417824074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45936.766417824074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45936.766417824074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45936.766417824074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45936.766417824074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45936.766417824074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45936.766417824074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45936.766417824074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45936.766417824074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45936.766417824074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45936.766417824074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45936.766417824074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45936.766417824074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45936.766417824074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45936.766417824074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45936.766417824074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45936.766417824074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45936.766417824074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45936.766417824074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45936.766417824074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45936.766417824074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45936.766417824074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45936.766417824074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45936.766417824074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45936.766417824074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45936.766417824074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45936.766417824074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45936.766417824074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45936.766417824074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233.28570011573902</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1.6094732638885034</v>
      </c>
      <c r="H3" s="113">
        <v>45935.07104166667</v>
      </c>
      <c r="I3" s="110" t="str">
        <f>IFERROR(VLOOKUP(D3,DB!A:F,6,0),"")</f>
        <v>Generator-SG</v>
      </c>
      <c r="J3" s="110" t="str">
        <f>IFERROR(VLOOKUP(D3,DB!A:G,7,0),"")</f>
        <v>Good</v>
      </c>
      <c r="K3" s="115" t="s">
        <v>39059</v>
      </c>
      <c r="L3" s="107" t="str">
        <f>IFERROR(VLOOKUP(D3,DB!A:I,9,0),"")</f>
        <v>Latis</v>
      </c>
    </row>
    <row r="4" spans="1:16" ht="15" customHeight="1">
      <c r="A4" s="140"/>
      <c r="B4" s="140" t="str">
        <f>IFERROR(VLOOKUP(D4,DB!A:K,11,0),"")</f>
        <v/>
      </c>
      <c r="C4" s="141"/>
      <c r="D4" s="142"/>
      <c r="E4" s="143"/>
      <c r="F4" s="144"/>
      <c r="G4" s="145">
        <f ca="1">IFERROR(NOW()-F4,"")</f>
        <v>45936.766417708335</v>
      </c>
      <c r="H4" s="144"/>
      <c r="I4" s="140" t="str">
        <f>IFERROR(VLOOKUP(D4,DB!A:F,6,0),"")</f>
        <v/>
      </c>
      <c r="J4" s="140" t="str">
        <f>IFERROR(VLOOKUP(D4,DB!A:G,7,0),"")</f>
        <v/>
      </c>
      <c r="K4" s="147"/>
      <c r="L4" s="142" t="str">
        <f>IFERROR(VLOOKUP(D4,DB!A:I,9,0),"")</f>
        <v/>
      </c>
    </row>
    <row r="5" spans="1:16" ht="15" customHeight="1">
      <c r="A5" s="140"/>
      <c r="B5" s="140" t="str">
        <f>IFERROR(VLOOKUP(D5,DB!A:K,11,0),"")</f>
        <v/>
      </c>
      <c r="C5" s="141"/>
      <c r="D5" s="107"/>
      <c r="E5" s="143"/>
      <c r="F5" s="144"/>
      <c r="G5" s="145">
        <f ca="1">IFERROR(NOW()-F5,"")</f>
        <v>45936.766417708335</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45936.766417708335</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45936.766417708335</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45936.766417708335</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45936.766417708335</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45936.766417708335</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45936.766417708335</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45936.766417708335</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45936.766417708335</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45936.766417708335</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45936.766417708335</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45936.766417708335</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45936.766417708335</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45936.766417708335</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45936.766417708335</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45936.766417708335</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45936.766417708335</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45936.766417708335</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45936.766417708335</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45936.766417708335</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45936.766417708335</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45936.766417708335</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45936.766417708335</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45936.766417708335</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45936.766417708335</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45936.766417708335</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45936.766417708335</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45936.766417708335</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45936.766417708335</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45936.766417708335</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45936.766417708335</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45936.766417708335</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45936.766417708335</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45936.766417708335</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45936.766417708335</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45936.766417708335</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6">
        <f ca="1">IFERROR(NOW()-F41,"")</f>
        <v>45936.766417708335</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45936.766417708335</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45936.766417708335</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45936.766417708335</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45936.766417708335</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45936.766417708335</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45936.766417708335</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45936.766417708335</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45936.766417708335</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45936.766417708335</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45936.766417708335</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45936.766417708335</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45936.766417708335</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45936.766417708335</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45936.766417708335</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45936.766417708335</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45936.766417708335</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45936.766417708335</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45936.766417708335</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45936.766417708335</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45936.766417708335</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45936.766417708335</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45936.766417708335</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45936.766417708335</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45936.766417708335</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45936.766417708335</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45936.766417708335</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45936.766417708335</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45936.766417708335</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45936.766417708335</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45936.766417708335</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45936.766417708335</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45936.766417708335</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45936.766417708335</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45936.766417708335</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45936.766417708335</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45936.766417708335</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45936.766417708335</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45936.766417708335</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45936.766417708335</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45936.766417708335</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45936.766417708335</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45936.766417708335</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45936.766417708335</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45936.766417708335</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45936.766417708335</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45936.766417708335</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45936.766417708335</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45936.766417708335</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45936.766417708335</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45936.766417708335</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45936.766417708335</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45936.766417708335</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45936.766417708335</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45936.766417708335</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45936.766417708335</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45936.766417708335</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45936.766417708335</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45936.766417708335</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45936.766417708335</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45936.766417708335</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45936.766417708335</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45936.766417708335</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45936.766417708335</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45936.766417708335</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45936.766417708335</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45936.766417708335</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45936.766417708335</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45936.766417708335</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45936.766417708335</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45936.766417708335</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45936.766417708335</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45936.766417708335</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45936.766417708335</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45936.766417708335</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45936.766417708335</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45936.766417708335</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45936.766417708335</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45936.766417708335</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45936.766417708335</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45936.766417708335</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45936.766417708335</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45936.766417708335</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45936.766417708335</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45936.766417708335</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45936.766417708335</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45936.766417708335</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45936.766417708335</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45936.766417708335</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45936.766417708335</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45936.766417708335</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45936.766417708335</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45936.766417708335</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45936.766417708335</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45936.766417708335</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45936.766417708335</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45936.766417708335</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45936.766417708335</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45936.766417708335</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45936.766417708335</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45936.766417708335</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45936.766417708335</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45936.766417708335</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45936.766417708335</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45936.766417708335</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45936.766417708335</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45936.766417708335</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45936.766417708335</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45936.766417708335</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45936.766417708335</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45936.766417708335</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45936.766417708335</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45936.766417708335</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45936.766417708335</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45936.766417708335</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45936.766417708335</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45936.766417708335</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45936.766417708335</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45936.766417708335</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45936.766417708335</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45936.766417708335</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45936.766417708335</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45936.766417708335</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45936.766417708335</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45936.766417708335</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45936.766417708335</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45936.766417708335</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45936.766417708335</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45936.766417708335</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45936.766417708335</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45936.766417708335</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45936.766417708335</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45936.766417708335</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45936.766417708335</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45936.766417708335</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45936.766417708335</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45936.766417708335</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45936.766417708335</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45936.766417708335</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45936.766417708335</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45936.766417708335</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45936.766417708335</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45936.766417708335</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45936.766417708335</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45936.766417708335</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45936.766417708335</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45936.766417708335</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45936.766417708335</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45936.766417708335</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45936.766417708335</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45936.766417708335</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45936.766417708335</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45936.766417708335</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45936.766417708335</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45936.766417708335</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45936.766417708335</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45936.766417708335</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45936.766417708335</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45936.766417708335</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45936.766417708335</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45936.766417708335</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45936.766417708335</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45936.766417708335</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45936.766417708335</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45936.766417708335</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45936.766417708335</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45936.766417708335</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45936.766417708335</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45936.766417708335</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45936.766417708335</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45936.766417708335</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45936.766417708335</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45936.766417708335</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45936.766417708335</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45936.766417708335</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45936.766417708335</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45936.766417708335</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45936.766417708335</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45936.766417708335</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45936.766417708335</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45936.766417708335</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45936.766417708335</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45936.766417708335</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45936.766417708335</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45936.766417708335</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45936.766417708335</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45936.766417708335</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45936.766417708335</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45936.766417708335</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45936.766417708335</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45936.766417708335</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45936.766417708335</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45936.766417708335</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45936.766417708335</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45936.766417708335</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45936.766417708335</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45936.766417708335</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45936.766417708335</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45936.766417708335</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45936.766417708335</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45936.766417708335</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45936.766417708335</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45936.766417708335</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45936.766417708335</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45936.766417708335</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45936.766417708335</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45936.766417708335</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45936.766417708335</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45936.766417708335</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45936.766417708335</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45936.766417708335</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45936.766417708335</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45936.766417708335</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45936.766417708335</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45936.766417708335</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45936.766417708335</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45936.766417708335</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45936.766417708335</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45936.766417708335</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45936.766417708335</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45936.766417708335</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45936.766417708335</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45936.766417708335</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45936.766417708335</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45936.766417708335</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45936.766417708335</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45936.766417708335</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45936.766417708335</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45936.766417708335</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45936.766417708335</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45936.766417708335</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45936.766417708335</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45936.766417708335</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45936.766417708335</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45936.766417708335</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45936.766417708335</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45936.766417708335</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45936.766417708335</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45936.766417708335</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45936.766417708335</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45936.766417708335</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45936.766417708335</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45936.766417708335</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45936.766417708335</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45936.766417708335</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45936.766417708335</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45936.766417708335</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45936.766417708335</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45936.766417708335</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45936.766417708335</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45936.766417708335</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45936.766417708335</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45936.766417708335</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45936.766417708335</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45936.766417708335</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45936.766417708335</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45936.766417708335</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45936.766417708335</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45936.766417708335</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45936.766417708335</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45936.766417708335</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45936.766417708335</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45936.766417708335</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45936.766417708335</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45936.766417708335</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45936.766417708335</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45936.766417708335</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45936.766417708335</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45936.766417708335</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45936.766417708335</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45936.766417708335</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45936.766417708335</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45936.766417708335</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45936.766417708335</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45936.766417708335</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45936.766417708335</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45936.766417708335</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45936.766417708335</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45936.766417708335</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45936.766417708335</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45936.766417708335</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45936.766417708335</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45936.766417708335</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45936.766417708335</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45936.766417708335</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45936.766417708335</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45936.766417708335</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45936.766417708335</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45936.766417708335</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45936.766417708335</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45936.766417708335</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45936.766417708335</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45936.766417708335</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45936.766417708335</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45936.766417708335</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45936.766417708335</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45936.766417708335</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45936.766417708335</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45936.766417708335</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45936.766417708335</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45936.766417708335</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45936.766417708335</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45936.766417708335</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45936.766417708335</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45936.766417708335</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45936.766417708335</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45936.766417708335</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45936.766417708335</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45936.766417708335</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45936.766417708335</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45936.766417708335</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45936.766417708335</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45936.766417708335</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45936.766417708335</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45936.766417708335</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45936.766417708335</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45936.766417708335</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45936.766417708335</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45936.766417708335</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45936.766417708335</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45936.766417708335</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45936.766417708335</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45936.766417708335</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45936.766417708335</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45936.766417708335</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45936.766417708335</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45936.766417708335</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45936.766417708335</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45936.766417708335</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45936.766417708335</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45936.766417708335</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45936.766417708335</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45936.766417708335</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45936.766417708335</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45936.766417708335</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45936.766417708335</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45936.766417708335</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45936.766417708335</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45936.766417708335</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45936.766417708335</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45936.766417708335</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45936.766417708335</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45936.766417708335</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45936.766417708335</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45936.766417708335</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45936.766417708335</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45936.766417708335</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45936.766417708335</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45936.766417708335</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45936.766417708335</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45936.766417708335</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45936.766417708335</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45936.766417708335</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45936.766417708335</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45936.766417708335</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45936.766417708335</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45936.766417708335</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45936.766417708335</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45936.766417708335</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45936.766417708335</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45936.766417708335</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45936.766417708335</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45936.766417708335</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45936.766417708335</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45936.766417708335</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45936.766417708335</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45936.766417708335</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45936.766417708335</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45936.766417708335</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45936.766417708335</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45936.766417708335</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45936.766417708335</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45936.766417708335</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45936.766417708335</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45936.766417708335</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45936.766417708335</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45936.766417708335</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45936.766417708335</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45936.766417708335</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45936.766417708335</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45936.766417708335</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45936.766417708335</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45936.766417708335</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45936.766417708335</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45936.766417708335</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45936.766417708335</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45936.766417708335</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45936.766417708335</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45936.766417708335</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45936.766417708335</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45936.766417708335</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45936.766417708335</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45936.766417708335</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45936.766417708335</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45936.766417708335</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45936.766417708335</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45936.766417708335</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45936.766417708335</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45936.766417708335</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45936.766417708335</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45936.766417708335</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45936.766417708335</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45936.766417708335</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45936.766417708335</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45936.766417708335</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45936.766417708335</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45936.766417708335</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45936.766417708335</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45936.766417708335</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45936.766417708335</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45936.766417708335</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45936.766417708335</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45936.766417708335</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45936.766417708335</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45936.766417708335</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45936.766417708335</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45936.766417708335</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45936.766417708335</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45936.766417708335</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45936.766417708335</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45936.766417708335</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45936.766417708335</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45936.766417708335</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45936.766417708335</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45936.766417708335</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45936.766417708335</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45936.766417708335</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45936.766417708335</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45936.766417708335</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45936.766417708335</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45936.766417708335</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45936.766417708335</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45936.766417708335</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45936.766417708335</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45936.766417708335</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45936.766417708335</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45936.766417708335</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45936.766417708335</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45936.766417708335</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45936.766417708335</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45936.766417708335</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45936.766417708335</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45936.766417708335</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45936.766417708335</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45936.766417708335</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45936.766417708335</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45936.766417708335</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45936.766417708335</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45936.766417708335</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45936.766417708335</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45936.766417708335</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45936.766417708335</v>
      </c>
      <c r="H492" s="144"/>
      <c r="I492" s="140" t="str">
        <f>IFERROR(VLOOKUP(D492,DB!A:F,6,0),"")</f>
        <v/>
      </c>
      <c r="J492" s="140" t="str">
        <f>IFERROR(VLOOKUP(D492,DB!A:G,7,0),"")</f>
        <v/>
      </c>
      <c r="K492" s="147"/>
      <c r="L492" s="142" t="str">
        <f>IFERROR(VLOOKUP(D492,DB!A:I,9,0),"")</f>
        <v/>
      </c>
    </row>
    <row r="493" spans="1:12" ht="15" customHeight="1">
      <c r="A493" s="148"/>
      <c r="B493" s="148" t="str">
        <f>IFERROR(VLOOKUP(D493,DB!A:K,11,0),"")</f>
        <v/>
      </c>
      <c r="C493" s="149"/>
      <c r="D493" s="150"/>
      <c r="E493" s="151"/>
      <c r="F493" s="152"/>
      <c r="G493" s="153">
        <f ca="1">IFERROR(NOW()-F493,"")</f>
        <v>45936.766417708335</v>
      </c>
      <c r="H493" s="152"/>
      <c r="I493" s="148" t="str">
        <f>IFERROR(VLOOKUP(D493,DB!A:F,6,0),"")</f>
        <v/>
      </c>
      <c r="J493" s="148" t="str">
        <f>IFERROR(VLOOKUP(D493,DB!A:G,7,0),"")</f>
        <v/>
      </c>
      <c r="K493" s="154"/>
      <c r="L493" s="150"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44.9343575231469</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10.577540393518575</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45936.766417708335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45936.766417708335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45936.766417708335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45936.766417708335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45936.766417708335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45936.766417708335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45936.766417708335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45936.766417708335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45936.766417708335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45936.766417708335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45936.766417708335</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45936.766417708335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45936.766417708335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45936.766417708335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45936.766417708335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45936.766417708335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45936.766417708335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45936.766417708335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45936.766417708335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45936.766417708335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45936.766417708335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45936.766417708335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45936.766417708335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45936.766417708335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45936.766417708335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45936.766417708335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45936.766417708335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45936.766417708335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45936.766417708335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45936.766417708335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45936.766417708335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45936.766417708335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45936.766417708335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45936.766417708335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45936.766417708335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45936.766417708335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45936.766417708335</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45936.766417708335</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45936.766417708335</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45936.766417708335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45936.766417708335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45936.766417708335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45936.766417708335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45936.766417708335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45936.766417708335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45936.766417708335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45936.766417708335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45936.766417708335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45936.766417708335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45936.766417708335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45936.766417708335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45936.766417708335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45936.766417708335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45936.766417708335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45936.766417708335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45936.766417708335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45936.766417708335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45936.766417708335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45936.766417708335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45936.766417708335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45936.766417708335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45936.766417708335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45936.766417708335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45936.766417708335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45936.766417708335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45936.766417708335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45936.766417708335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45936.766417708335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45936.766417708335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45936.766417708335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45936.766417708335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45936.766417708335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45936.766417708335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45936.766417708335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45936.766417708335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45936.766417708335</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45936.766417708335</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45936.766417708335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45936.766417708335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45936.766417708335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45936.766417708335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45936.766417708335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45936.766417708335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45936.766417708335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45936.766417708335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45936.766417708335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45936.766417708335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45936.766417708335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45936.766417708335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45936.766417708335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45936.766417708335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45936.766417708335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45936.766417708335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45936.766417708335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45936.766417708335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45936.766417708335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45936.766417708335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45936.766417708335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45936.766417708335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45936.766417708335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45936.766417708335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45936.766417708335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45936.766417708335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45936.766417708335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45936.766417708335</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45936.766417708335</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45936.766417708335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45936.766417708335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45936.766417708335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45936.766417708335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45936.766417708335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45936.766417708335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45936.766417708335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45936.766417708335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45936.766417708335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45936.766417708335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45936.766417708335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45936.766417708335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45936.766417708335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45936.766417708335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45936.766417708335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45936.766417708335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45936.766417708335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45936.766417708335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45936.766417708335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45936.766417708335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45936.766417708335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45936.766417708335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45936.766417708335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45936.766417708335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45936.766417708335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45936.766417708335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45936.766417708335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45936.766417708335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45936.766417708335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45936.766417708335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45936.766417708335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45936.766417708335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45936.766417708335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45936.766417708335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45936.766417708335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45936.766417708335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45936.766417708335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45936.766417708335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45936.766417708335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45936.766417708335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45936.766417708335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45936.766417708335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45936.766417708335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45936.766417708335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45936.766417708335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45936.766417708335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45936.766417708335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45936.766417708335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45936.766417708335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45936.766417708335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45936.766417708335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45936.766417708335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45936.766417708335</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45936.766417708335</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7"/>
  <sheetViews>
    <sheetView tabSelected="1" workbookViewId="0">
      <selection activeCell="D7" sqref="D7:D14"/>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9.9935704861127306</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45936.766417708335</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2.8854454861138947</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1.8241723379614996</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4</v>
      </c>
      <c r="D6" s="120" t="s">
        <v>37601</v>
      </c>
      <c r="E6" s="137" t="s">
        <v>39045</v>
      </c>
      <c r="F6" s="124">
        <v>45936.599247685182</v>
      </c>
      <c r="G6" s="89">
        <f ca="1">IFERROR(NOW()-F6,"-")</f>
        <v>0.16717002315272111</v>
      </c>
      <c r="H6" s="124">
        <v>45936.587430555555</v>
      </c>
      <c r="I6" s="120" t="str">
        <f>IFERROR(VLOOKUP(D6,DB!A:F,6,0),"")</f>
        <v>SCECO</v>
      </c>
      <c r="J6" s="119" t="str">
        <f>IFERROR(VLOOKUP(D6,DB!A:G,7,0),"")</f>
        <v>Vandalized</v>
      </c>
      <c r="K6" s="125" t="s">
        <v>39071</v>
      </c>
      <c r="L6" s="126" t="str">
        <f>IFERROR(VLOOKUP(D6,DB!A:I,9,0),"")</f>
        <v>Latis</v>
      </c>
    </row>
    <row r="7" spans="1:16383" ht="31.5" customHeight="1">
      <c r="A7" s="121"/>
      <c r="B7" s="120" t="str">
        <f>IFERROR(VLOOKUP(D7,DB!A:K,11,0),"")</f>
        <v/>
      </c>
      <c r="C7" s="122"/>
      <c r="D7" s="120"/>
      <c r="E7" s="123"/>
      <c r="F7" s="124"/>
      <c r="G7" s="89">
        <f ca="1">IFERROR(NOW()-F7,"-")</f>
        <v>45936.766417708335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45936.766417708335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45936.766417708335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45936.766417708335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45936.766417708335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45936.766417708335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45936.766417708335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45936.766417708335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45936.766417708335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45936.766417708335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45936.766417708335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45936.766417708335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45936.766417708335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45936.766417708335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45936.766417708335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45936.766417708335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45936.766417708335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45936.766417708335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45936.766417708335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45936.766417708335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45936.766417708335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45936.766417708335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45936.766417708335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45936.766417708335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45936.766417708335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45936.766417708335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45936.766417708335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45936.766417708335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45936.766417708335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45936.766417708335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45936.766417708335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45936.766417708335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45936.766417708335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45936.766417708335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45936.766417708335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45936.766417708335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45936.766417708335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45936.766417708335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45936.766417708335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45936.766417708335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45936.766417708335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45936.766417708335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45936.766417708335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45936.766417708335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45936.766417708335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45936.766417708335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45936.766417708335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45936.766417708335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45936.766417708335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45936.766417708335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45936.766417708335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45936.766417708335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45936.766417708335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45936.766417708335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45936.766417708335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45936.766417708335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45936.766417708335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45936.766417708335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45936.766417708335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45936.766417708335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45936.766417708335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45936.766417708335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45936.766417708335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45936.766417708335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45936.766417708335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45936.766417708335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45936.766417708335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45936.766417708335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45936.766417708335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45936.766417708335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45936.766417708335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45936.766417708335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45936.766417708335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45936.766417708335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45936.766417708335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45936.766417708335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45936.766417708335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45936.766417708335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45936.766417708335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45936.766417708335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45936.766417708335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45936.766417708335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45936.766417708335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45936.766417708335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45936.766417708335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45936.766417708335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45936.766417708335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45936.766417708335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45936.766417708335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45936.766417708335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45936.766417708335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45936.766417708335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45936.766417708335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45936.766417708335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45936.766417708335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45936.766417708335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45936.766417708335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45936.766417708335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45936.766417708335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45936.766417708335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45936.766417708335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45936.766417708335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45936.766417708335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45936.766417708335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45936.766417708335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45936.766417708335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45936.766417708335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45936.766417708335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45936.766417708335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45936.766417708335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45936.766417708335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45936.766417708335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45936.766417708335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45936.766417708335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45936.766417708335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45936.766417708335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45936.766417708335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45936.766417708335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45936.766417708335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45936.766417708335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45936.766417708335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45936.766417708335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45936.766417708335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45936.766417708335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45936.766417708335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45936.766417708335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45936.766417708335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45936.766417708335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45936.766417708335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45936.766417708335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45936.766417708335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45936.766417708335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45936.766417708335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45936.766417708335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45936.766417708335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45936.766417708335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45936.766417708335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45936.766417708335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45936.766417708335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45936.766417708335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45936.766417708335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45936.766417708335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45936.766417708335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45936.766417708335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45936.766417708335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45936.766417708335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45936.766417708335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45936.766417708335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45936.766417708335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45936.766417708335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45936.766417708335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45936.766417708335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45936.766417708335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45936.766417708335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45936.766417708335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45936.766417708335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45936.766417708335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45936.766417708335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45936.766417708335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45936.766417708335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45936.766417708335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45936.766417708335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45936.766417708335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45936.766417708335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45936.766417708335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45936.766417708335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45936.766417708335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45936.766417708335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45936.766417708335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45936.766417708335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45936.766417708335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45936.766417708335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45936.766417708335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45936.766417708335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45936.766417708335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45936.766417708335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45936.766417708335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45936.766417708335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45936.766417708335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45936.766417708335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45936.766417708335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45936.766417708335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45936.766417708335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45936.766417708335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45936.766417708335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45936.766417708335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45936.766417708335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45936.766417708335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45936.766417708335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45936.766417708335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45936.766417708335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45936.766417708335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45936.766417708335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45936.766417708335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45936.766417708335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45936.766417708335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45936.766417708335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45936.766417708335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45936.766417708335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45936.766417708335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45936.766417708335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45936.766417708335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45936.766417708335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45936.766417708335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45936.766417708335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45936.766417708335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45936.766417708335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45936.766417708335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45936.766417708335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45936.766417708335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45936.766417708335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45936.766417708335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45936.766417708335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45936.766417708335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45936.766417708335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45936.766417708335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45936.766417708335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45936.766417708335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45936.766417708335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45936.766417708335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45936.766417708335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45936.766417708335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45936.766417708335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45936.766417708335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45936.766417708335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45936.766417708335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45936.766417708335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45936.766417708335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45936.766417708335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45936.766417708335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45936.766417708335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45936.766417708335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45936.766417708335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45936.766417708335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45936.766417708335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45936.766417708335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45936.766417708335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45936.766417708335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45936.766417708335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45936.766417708335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45936.766417708335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45936.766417708335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45936.766417708335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45936.766417708335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45936.766417708335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45936.766417708335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45936.766417708335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45936.766417708335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45936.766417708335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45936.766417708335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45936.766417708335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45936.766417708335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45936.766417708335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45936.766417708335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45936.766417708335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45936.766417708335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45936.766417708335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45936.766417708335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45936.766417708335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45936.766417708335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45936.766417708335</v>
      </c>
      <c r="H267" s="124"/>
      <c r="I267" s="120" t="str">
        <f>IFERROR(VLOOKUP(D267,DB!A:F,6,0),"")</f>
        <v/>
      </c>
      <c r="J267" s="119" t="str">
        <f>IFERROR(VLOOKUP(D267,DB!A:G,7,0),"")</f>
        <v/>
      </c>
      <c r="K267" s="125"/>
      <c r="L267" s="126" t="str">
        <f>IFERROR(VLOOKUP(D267,DB!A:I,9,0),"")</f>
        <v/>
      </c>
    </row>
  </sheetData>
  <dataValidations count="2">
    <dataValidation allowBlank="1" showInputMessage="1" showErrorMessage="1" sqref="E1" xr:uid="{380493DB-286A-4683-AF55-C78F04945A49}"/>
    <dataValidation type="list" allowBlank="1" showInputMessage="1" showErrorMessage="1" sqref="E3 E5:E2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2025-10-06T15:25:50Z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