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78" documentId="13_ncr:1_{F6CB121F-512D-4AA6-A0C1-0FB36C537598}" xr6:coauthVersionLast="47" xr6:coauthVersionMax="47" xr10:uidLastSave="{1813B70E-19C9-4EB8-BD2D-2435AE8BD9A7}"/>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<sst xmlns="http://schemas.openxmlformats.org/spreadsheetml/2006/main" count="178576" uniqueCount="39072">
  <si>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</si>
  <si>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</si>
  <si>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</si>
  <si>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</si>
  <si>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</si>
  <si>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</si>
  <si>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</si>
  <si>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</si>
  <si>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</si>
  <si>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</si>
  <si>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</si>
  <si>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</si>
  <si>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</si>
  <si>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</si>
  <si>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</si>
  <si>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</si>
  <si>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</si>
  <si>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</si>
  <si>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</si>
  <si>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</si>
  <si>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</si>
  <si>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</si>
  <si>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</si>
  <si>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</si>
  <si>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</si>
  <si>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</si>
  <si>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</si>
  <si>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</si>
  <si>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</si>
  <si>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</si>
  <si>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</si>
  <si>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</si>
  <si>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</si>
  <si>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</si>
  <si>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</si>
  <si>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</si>
  <si>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</si>
  <si>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</si>
  <si>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</si>
  <si>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</si>
  <si>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</si>
  <si>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</si>
  <si>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</si>
  <si>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</si>
  <si>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</si>
  <si>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</si>
  <si>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</si>
  <si>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</si>
  <si>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</si>
  <si>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</si>
  <si>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</si>
  <si>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</si>
  <si>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</si>
  <si>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</si>
  <si>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</si>
  <si>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</si>
  <si>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</si>
  <si>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</si>
  <si>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</si>
  <si>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</si>
  <si>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</si>
  <si>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</si>
  <si>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</si>
  <si>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</si>
  <si>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</si>
  <si>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</si>
  <si>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</si>
  <si>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</si>
  <si>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</si>
  <si>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</si>
  <si>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</si>
  <si>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</si>
  <si>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</si>
  <si>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</si>
  <si>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</si>
  <si>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</si>
  <si>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</si>
  <si>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</si>
  <si>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</si>
  <si>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</si>
  <si>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</si>
  <si>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</si>
  <si>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</si>
  <si>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</si>
  <si>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</si>
  <si>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</si>
  <si>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</si>
  <si>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</si>
  <si>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</si>
  <si>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</si>
  <si>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</si>
  <si>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</si>
  <si>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</si>
  <si>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</si>
  <si>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</si>
  <si>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</si>
  <si>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</si>
  <si>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</si>
  <si>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</si>
  <si>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</si>
  <si>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</si>
  <si>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</si>
  <si>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</si>
  <si>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</si>
  <si>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</si>
  <si>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</si>
  <si>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</si>
  <si>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</si>
  <si>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</si>
  <si>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</si>
  <si>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</si>
  <si>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</si>
  <si>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</si>
  <si>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</si>
  <si>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</si>
  <si>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</si>
  <si>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</si>
  <si>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</si>
  <si>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</si>
  <si>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</si>
  <si>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</si>
  <si>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</si>
  <si>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</si>
  <si>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</si>
  <si>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</si>
  <si>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</si>
  <si>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</si>
  <si>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</si>
  <si>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</si>
  <si>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</si>
  <si>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</si>
  <si>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</si>
  <si>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</si>
  <si>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</si>
  <si>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</si>
  <si>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</si>
  <si>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</si>
  <si>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</si>
  <si>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</si>
  <si>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</si>
  <si>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</si>
  <si>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</si>
  <si>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</si>
  <si>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</si>
  <si>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</si>
  <si>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</si>
  <si>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</si>
  <si>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</si>
  <si>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</si>
  <si>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</si>
  <si>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</si>
  <si>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</si>
  <si>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</si>
  <si>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</si>
  <si>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</si>
  <si>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</si>
  <si>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</si>
  <si>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</si>
  <si>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</si>
  <si>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</si>
  <si>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</si>
  <si>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</si>
  <si>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</si>
  <si>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</si>
  <si>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</si>
  <si>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</si>
  <si>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</si>
  <si>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</si>
  <si>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</si>
  <si>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</si>
  <si>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</si>
  <si>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</si>
  <si>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</si>
  <si>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</si>
  <si>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</si>
  <si>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</si>
  <si>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</si>
  <si>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</si>
  <si>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</si>
  <si>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</si>
  <si>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</si>
  <si>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</si>
  <si>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</si>
  <si>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</si>
  <si>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</si>
  <si>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</si>
  <si>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</si>
  <si>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</si>
  <si>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</si>
  <si>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</si>
  <si>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</si>
  <si>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</si>
  <si>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</si>
  <si>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</si>
  <si>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</si>
  <si>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</si>
  <si>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</si>
  <si>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</si>
  <si>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</si>
  <si>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</si>
  <si>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</si>
  <si>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</si>
  <si>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</si>
  <si>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</si>
  <si>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</si>
  <si>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</si>
  <si>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</si>
  <si>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</si>
  <si>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</si>
  <si>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</si>
  <si>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</si>
  <si>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</si>
  <si>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</si>
  <si>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</si>
  <si>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</si>
  <si>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</si>
  <si>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</si>
  <si>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</si>
  <si>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</si>
  <si>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</si>
  <si>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</si>
  <si>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</si>
  <si>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</si>
  <si>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</si>
  <si>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</si>
  <si>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</si>
  <si>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</si>
  <si>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</si>
  <si>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</si>
  <si>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</si>
  <si>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</si>
  <si>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</si>
  <si>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</si>
  <si>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</si>
  <si>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</si>
  <si>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</si>
  <si>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</si>
  <si>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</si>
  <si>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</si>
  <si>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</si>
  <si>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</si>
  <si>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</si>
  <si>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</si>
  <si>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</si>
  <si>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</si>
  <si>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</si>
  <si>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</si>
  <si>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</si>
  <si>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</si>
  <si>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</si>
  <si>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</si>
  <si>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</si>
  <si>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</si>
  <si>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</si>
  <si>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</si>
  <si>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</si>
  <si>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</si>
  <si>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</si>
  <si>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</si>
  <si>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</si>
  <si>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</si>
  <si>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</si>
  <si>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</si>
  <si>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</si>
  <si>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</si>
  <si>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</si>
  <si>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</si>
  <si>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</si>
  <si>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</si>
  <si>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</si>
  <si>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</si>
  <si>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</si>
  <si>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</si>
  <si>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</si>
  <si>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</si>
  <si>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</si>
  <si>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</si>
  <si>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</si>
  <si>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</si>
  <si>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</si>
  <si>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</si>
  <si>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</si>
  <si>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</si>
  <si>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</si>
  <si>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</si>
  <si>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</si>
  <si>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</si>
  <si>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</si>
  <si>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</si>
  <si>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</si>
  <si>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</si>
  <si>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</si>
  <si>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</si>
  <si>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</si>
  <si>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</si>
  <si>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</si>
  <si>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</si>
  <si>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</si>
  <si>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</si>
  <si>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</si>
  <si>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</si>
  <si>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</si>
  <si>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</si>
  <si>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</si>
  <si>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</si>
  <si>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</si>
  <si>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</si>
  <si>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</si>
  <si>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</si>
  <si>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</si>
  <si>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</si>
  <si>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</si>
  <si>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</si>
  <si>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</si>
  <si>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</si>
  <si>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</si>
  <si>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</si>
  <si>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</si>
  <si>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</si>
  <si>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</si>
  <si>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</si>
  <si>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</si>
  <si>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</si>
  <si>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</si>
  <si>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</si>
  <si>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</si>
  <si>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</si>
  <si>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</si>
  <si>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</si>
  <si>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</si>
  <si>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</si>
  <si>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</si>
  <si>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</si>
  <si>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</si>
  <si>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</si>
  <si>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</si>
  <si>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</si>
  <si>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</si>
  <si>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</si>
  <si>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</si>
  <si>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</si>
  <si>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</si>
  <si>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</si>
  <si>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</si>
  <si>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</si>
  <si>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</si>
  <si>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</si>
  <si>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</si>
  <si>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</si>
  <si>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</si>
  <si>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</si>
  <si>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</si>
  <si>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</si>
  <si>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</si>
  <si>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</si>
  <si>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</si>
  <si>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</si>
  <si>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</si>
  <si>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</si>
  <si>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</si>
  <si>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</si>
  <si>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</si>
  <si>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</si>
  <si>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</si>
  <si>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</si>
  <si>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</si>
  <si>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</si>
  <si>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</si>
  <si>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</si>
  <si>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</si>
  <si>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</si>
  <si>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</si>
  <si>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</si>
  <si>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</si>
  <si>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</si>
  <si>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</si>
  <si>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</si>
  <si>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</si>
  <si>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</si>
  <si>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</si>
  <si>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</si>
  <si>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</si>
  <si>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</si>
  <si>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</si>
  <si>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</si>
  <si>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</si>
  <si>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</si>
  <si>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</si>
  <si>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</si>
  <si>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</si>
  <si>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</si>
  <si>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</si>
  <si>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</si>
  <si>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</si>
  <si>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</si>
  <si>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</si>
  <si>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</si>
  <si>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</si>
  <si>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</si>
  <si>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</si>
  <si>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</si>
  <si>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</si>
  <si>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</si>
  <si>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</si>
  <si>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</si>
  <si>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</si>
  <si>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</si>
  <si>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</si>
  <si>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</si>
  <si>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</si>
  <si>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</si>
  <si>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</si>
  <si>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</si>
  <si>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</si>
  <si>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</si>
  <si>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</si>
  <si>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</si>
  <si>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</si>
  <si>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</si>
  <si>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</si>
  <si>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</si>
  <si>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</si>
  <si>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</si>
  <si>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</si>
  <si>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</si>
  <si>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</si>
  <si>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</si>
  <si>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</si>
  <si>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</si>
  <si>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</si>
  <si>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</si>
  <si>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</si>
  <si>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</si>
  <si>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</si>
  <si>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</si>
  <si>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</si>
  <si>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</si>
  <si>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</si>
  <si>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</si>
  <si>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</si>
  <si>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</si>
  <si>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</si>
  <si>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</si>
  <si>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</si>
  <si>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</si>
  <si>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</si>
  <si>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</si>
  <si>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</si>
  <si>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</si>
  <si>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</si>
  <si>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</si>
  <si>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</si>
  <si>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</si>
  <si>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</si>
  <si>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</si>
  <si>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</si>
  <si>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</si>
  <si>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</si>
  <si>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</si>
  <si>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</si>
  <si>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</si>
  <si>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</si>
  <si>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</si>
  <si>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</si>
  <si>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</si>
  <si>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</si>
  <si>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</si>
  <si>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</si>
  <si>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</si>
  <si>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</si>
  <si>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</si>
  <si>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</si>
  <si>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</si>
  <si>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</si>
  <si>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</si>
  <si>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</si>
  <si>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</si>
  <si>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</si>
  <si>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</si>
  <si>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</si>
  <si>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</si>
  <si>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</si>
  <si>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</si>
  <si>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</si>
  <si>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</si>
  <si>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</si>
  <si>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</si>
  <si>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</si>
  <si>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</si>
  <si>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</si>
  <si>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</si>
  <si>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</si>
  <si>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</si>
  <si>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</si>
  <si>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</si>
  <si>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</si>
  <si>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</si>
  <si>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</si>
  <si>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</si>
  <si>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</si>
  <si>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</si>
  <si>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</si>
  <si>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</si>
  <si>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</si>
  <si>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</si>
  <si>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</si>
  <si>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</si>
  <si>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</si>
  <si>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</si>
  <si>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</si>
  <si>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</si>
  <si>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</si>
  <si>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</si>
  <si>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</si>
  <si>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</si>
  <si>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</si>
  <si>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</si>
  <si>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</si>
  <si>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</si>
  <si>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</si>
  <si>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</si>
  <si>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</si>
  <si>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</si>
  <si>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</si>
  <si>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</si>
  <si>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</si>
  <si>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</si>
  <si>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</si>
  <si>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</si>
  <si>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</si>
  <si>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</si>
  <si>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</si>
  <si>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</si>
  <si>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</si>
  <si>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</si>
  <si>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</si>
  <si>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</si>
  <si>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</si>
  <si>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</si>
  <si>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</si>
  <si>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</si>
  <si>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</si>
  <si>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</si>
  <si>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</si>
  <si>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</si>
  <si>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</si>
  <si>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</si>
  <si>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</si>
  <si>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</si>
  <si>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</si>
  <si>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</si>
  <si>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</si>
  <si>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</si>
  <si>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</si>
  <si>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</si>
  <si>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</si>
  <si>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</si>
  <si>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</si>
  <si>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</si>
  <si>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</si>
  <si>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</si>
  <si>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</si>
  <si>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</si>
  <si>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</si>
  <si>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</si>
  <si>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</si>
  <si>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</si>
  <si>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</si>
  <si>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</si>
  <si>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</si>
  <si>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</si>
  <si>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</si>
  <si>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</si>
  <si>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</si>
  <si>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</si>
  <si>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</si>
  <si>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</si>
  <si>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</si>
  <si>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</si>
  <si>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</si>
  <si>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</si>
  <si>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</si>
  <si>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</si>
  <si>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</si>
  <si>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</si>
  <si>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</si>
  <si>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</si>
  <si>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</si>
  <si>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</si>
  <si>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</si>
  <si>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</si>
  <si>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</si>
  <si>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</si>
  <si>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</si>
  <si>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</si>
  <si>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</si>
  <si>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</si>
  <si>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</si>
  <si>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</si>
  <si>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</si>
  <si>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</si>
  <si>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</si>
  <si>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</si>
  <si>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</si>
  <si>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</si>
  <si>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</si>
  <si>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</si>
  <si>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</si>
  <si>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</si>
  <si>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</si>
  <si>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</si>
  <si>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</si>
  <si>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</si>
  <si>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</si>
  <si>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</si>
  <si>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</si>
  <si>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</si>
  <si>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</si>
  <si>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</si>
  <si>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</si>
  <si>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</si>
  <si>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</si>
  <si>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</si>
  <si>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</si>
  <si>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</si>
  <si>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</si>
  <si>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</si>
  <si>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</si>
  <si>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</si>
  <si>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</si>
  <si>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</si>
  <si>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</si>
  <si>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</si>
  <si>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</si>
  <si>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</si>
  <si>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</si>
  <si>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</si>
  <si>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</si>
  <si>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</si>
  <si>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</si>
  <si>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</si>
  <si>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</si>
  <si>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</si>
  <si>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</si>
  <si>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</si>
  <si>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</si>
  <si>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</si>
  <si>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</si>
  <si>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</si>
  <si>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</si>
  <si>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</si>
  <si>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</si>
  <si>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</si>
  <si>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</si>
  <si>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</si>
  <si>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</si>
  <si>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</si>
  <si>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</si>
  <si>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</si>
  <si>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</si>
  <si>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</si>
  <si>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</si>
  <si>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</si>
  <si>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</si>
  <si>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</si>
  <si>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</si>
  <si>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</si>
  <si>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</si>
  <si>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</si>
  <si>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</si>
  <si>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</si>
  <si>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</si>
  <si>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</si>
  <si>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</si>
  <si>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</si>
  <si>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</si>
  <si>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</si>
  <si>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</si>
  <si>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</si>
  <si>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</si>
  <si>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</si>
  <si>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</si>
  <si>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</si>
  <si>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</si>
  <si>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</si>
  <si>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</si>
  <si>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</si>
  <si>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</si>
  <si>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</si>
  <si>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</si>
  <si>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</si>
  <si>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</si>
  <si>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</si>
  <si>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</si>
  <si>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</si>
  <si>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</si>
  <si>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</si>
  <si>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</si>
  <si>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</si>
  <si>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</si>
  <si>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</si>
  <si>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</si>
  <si>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</si>
  <si>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</si>
  <si>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</si>
  <si>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</si>
  <si>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</si>
  <si>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</si>
  <si>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</si>
  <si>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</si>
  <si>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</si>
  <si>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</si>
  <si>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</si>
  <si>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</si>
  <si>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</si>
  <si>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</si>
  <si>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</si>
  <si>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</si>
  <si>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</si>
  <si>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</si>
  <si>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</si>
  <si>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</si>
  <si>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</si>
  <si>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</si>
  <si>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</si>
  <si>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</si>
  <si>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</si>
  <si>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</si>
  <si>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</si>
  <si>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</si>
  <si>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</si>
  <si>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</si>
  <si>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</si>
  <si>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</si>
  <si>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</si>
  <si>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</si>
  <si>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</si>
  <si>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</si>
  <si>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</si>
  <si>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</si>
  <si>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</si>
  <si>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</si>
  <si>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</si>
  <si>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</si>
  <si>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</si>
  <si>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</si>
  <si>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</si>
  <si>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</si>
  <si>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</si>
  <si>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</si>
  <si>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</si>
  <si>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</si>
  <si>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</si>
  <si>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</si>
  <si>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</si>
  <si>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</si>
  <si>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</si>
  <si>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</si>
  <si>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</si>
  <si>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</si>
  <si>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</si>
  <si>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</si>
  <si>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</si>
  <si>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</si>
  <si>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</si>
  <si>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</si>
  <si>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</si>
  <si>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</si>
  <si>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</si>
  <si>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</si>
  <si>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</si>
  <si>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</si>
  <si>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</si>
  <si>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</si>
  <si>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</si>
  <si>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</si>
  <si>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</si>
  <si>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</si>
  <si>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</si>
  <si>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</si>
  <si>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</si>
  <si>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</si>
  <si>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</si>
  <si>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</si>
  <si>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</si>
  <si>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</si>
  <si>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</si>
  <si>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</si>
  <si>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</si>
  <si>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</si>
  <si>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</si>
  <si>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</si>
  <si>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</si>
  <si>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</si>
  <si>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</si>
  <si>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</si>
  <si>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</si>
  <si>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</si>
  <si>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</si>
  <si>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</si>
  <si>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</si>
  <si>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</si>
  <si>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</si>
  <si>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</si>
  <si>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</si>
  <si>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</si>
  <si>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</si>
  <si>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</si>
  <si>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</si>
  <si>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</si>
  <si>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</si>
  <si>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</si>
  <si>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</si>
  <si>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</si>
  <si>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</si>
  <si>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</si>
  <si>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</si>
  <si>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</si>
  <si>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</si>
  <si>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</si>
  <si>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</si>
  <si>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</si>
  <si>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</si>
  <si>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</si>
  <si>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</si>
  <si>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</si>
  <si>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</si>
  <si>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</si>
  <si>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</si>
  <si>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</si>
  <si>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</si>
  <si>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</si>
  <si>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</si>
  <si>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</si>
  <si>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</si>
  <si>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</si>
  <si>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</si>
  <si>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</si>
  <si>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</si>
  <si>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</si>
  <si>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</si>
  <si>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</si>
  <si>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</si>
  <si>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</si>
  <si>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</si>
  <si>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</si>
  <si>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</si>
  <si>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</si>
  <si>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</si>
  <si>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</si>
  <si>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</si>
  <si>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</si>
  <si>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</si>
  <si>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</si>
  <si>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</si>
  <si>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</si>
  <si>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</si>
  <si>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</si>
  <si>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</si>
  <si>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</si>
  <si>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</si>
  <si>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</si>
  <si>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</si>
  <si>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</si>
  <si>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</si>
  <si>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</si>
  <si>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</si>
  <si>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</si>
  <si>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</si>
  <si>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</si>
  <si>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</si>
  <si>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</si>
  <si>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</si>
  <si>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</si>
  <si>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</si>
  <si>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</si>
  <si>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</si>
  <si>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</si>
  <si>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</si>
  <si>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</si>
  <si>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</si>
  <si>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</si>
  <si>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</si>
  <si>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</si>
  <si>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</si>
  <si>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</si>
  <si>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</si>
  <si>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</si>
  <si>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</si>
  <si>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</si>
  <si>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</si>
  <si>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</si>
  <si>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</si>
  <si>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</si>
  <si>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</si>
  <si>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</si>
  <si>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</si>
  <si>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</si>
  <si>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</si>
  <si>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</si>
  <si>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</si>
  <si>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</si>
  <si>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</si>
  <si>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</si>
  <si>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</si>
  <si>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</si>
  <si>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</si>
  <si>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</si>
  <si>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</si>
  <si>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</si>
  <si>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</si>
  <si>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</si>
  <si>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</si>
  <si>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</si>
  <si>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</si>
  <si>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</si>
  <si>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</si>
  <si>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</si>
  <si>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</si>
  <si>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</si>
  <si>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</si>
  <si>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</si>
  <si>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</si>
  <si>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</si>
  <si>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</si>
  <si>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</si>
  <si>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</si>
  <si>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</si>
  <si>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</si>
  <si>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</si>
  <si>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</si>
  <si>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</si>
  <si>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</si>
  <si>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</si>
  <si>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</si>
  <si>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</si>
  <si>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</si>
  <si>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</si>
  <si>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</si>
  <si>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</si>
  <si>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</si>
  <si>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</si>
  <si>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</si>
  <si>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</si>
  <si>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</si>
  <si>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</si>
  <si>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</si>
  <si>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</si>
  <si>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</si>
  <si>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</si>
  <si>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</si>
  <si>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</si>
  <si>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</si>
  <si>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</si>
  <si>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</si>
  <si>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</si>
  <si>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</si>
  <si>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</si>
  <si>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</si>
  <si>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</si>
  <si>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</si>
  <si>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</si>
  <si>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</si>
  <si>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</si>
  <si>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</si>
  <si>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</si>
  <si>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</si>
  <si>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</si>
  <si>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</si>
  <si>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</si>
  <si>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</si>
  <si>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</si>
  <si>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</si>
  <si>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</si>
  <si>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</si>
  <si>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</si>
  <si>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</si>
  <si>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</si>
  <si>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</si>
  <si>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</si>
  <si>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</si>
  <si>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</si>
  <si>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</si>
  <si>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</si>
  <si>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</si>
  <si>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</si>
  <si>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</si>
  <si>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</si>
  <si>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</si>
  <si>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</si>
  <si>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</si>
  <si>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</si>
  <si>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</si>
  <si>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</si>
  <si>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</si>
  <si>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</si>
  <si>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</si>
  <si>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</si>
  <si>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</si>
  <si>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</si>
  <si>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</si>
  <si>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</si>
  <si>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</si>
  <si>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</si>
  <si>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</si>
  <si>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</si>
  <si>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</si>
  <si>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</si>
  <si>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</si>
  <si>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</si>
  <si>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</si>
  <si>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</si>
  <si>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</si>
  <si>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</si>
  <si>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</si>
  <si>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</si>
  <si>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</si>
  <si>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</si>
  <si>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</si>
  <si>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</si>
  <si>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</si>
  <si>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</si>
  <si>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</si>
  <si>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</si>
  <si>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</si>
  <si>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</si>
  <si>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</si>
  <si>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</si>
  <si>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</si>
  <si>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</si>
  <si>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</si>
  <si>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</si>
  <si>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</si>
  <si>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</si>
  <si>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</si>
  <si>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</si>
  <si>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</si>
  <si>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</si>
  <si>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</si>
  <si>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</si>
  <si>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</si>
  <si>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</si>
  <si>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</si>
  <si>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</si>
  <si>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</si>
  <si>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</si>
  <si>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</si>
  <si>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</si>
  <si>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</si>
  <si>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</si>
  <si>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</si>
  <si>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</si>
  <si>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</si>
  <si>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</si>
  <si>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</si>
  <si>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</si>
  <si>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</si>
  <si>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</si>
  <si>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</si>
  <si>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</si>
  <si>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</si>
  <si>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</si>
  <si>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</si>
  <si>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</si>
  <si>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</si>
  <si>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</si>
  <si>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</si>
  <si>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</si>
  <si>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</si>
  <si>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</si>
  <si>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</si>
  <si>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</si>
  <si>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</si>
  <si>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</si>
  <si>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</si>
  <si>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</si>
  <si>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</si>
  <si>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</si>
  <si>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</si>
  <si>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</si>
  <si>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</si>
  <si>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</si>
  <si>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</si>
  <si>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</si>
  <si>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</si>
  <si>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</si>
  <si>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</si>
  <si>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</si>
  <si>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</si>
  <si>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</si>
  <si>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</si>
  <si>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</si>
  <si>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</si>
  <si>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</si>
  <si>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</si>
  <si>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</si>
  <si>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</si>
  <si>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</si>
  <si>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</si>
  <si>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</si>
  <si>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</si>
  <si>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</si>
  <si>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</si>
  <si>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</si>
  <si>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</si>
  <si>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</si>
  <si>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</si>
  <si>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</si>
  <si>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</si>
  <si>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</si>
  <si>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</si>
  <si>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</si>
  <si>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</si>
  <si>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</si>
  <si>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</si>
  <si>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</si>
  <si>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</si>
  <si>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</si>
  <si>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</si>
  <si>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</si>
  <si>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</si>
  <si>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</si>
  <si>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</si>
  <si>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</si>
  <si>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</si>
  <si>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</si>
  <si>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</si>
  <si>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</si>
  <si>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</si>
  <si>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</si>
  <si>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</si>
  <si>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</si>
  <si>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</si>
  <si>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</si>
  <si>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</si>
  <si>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</si>
  <si>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</si>
  <si>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</si>
  <si>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</si>
  <si>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</si>
  <si>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</si>
  <si>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</si>
  <si>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</si>
  <si>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</si>
  <si>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</si>
  <si>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</si>
  <si>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</si>
  <si>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</si>
  <si>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</si>
  <si>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</si>
  <si>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</si>
  <si>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</si>
  <si>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</si>
  <si>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</si>
  <si>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</si>
  <si>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</si>
  <si>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</si>
  <si>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</si>
  <si>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</si>
  <si>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</si>
  <si>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</si>
  <si>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</si>
  <si>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</si>
  <si>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</si>
  <si>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</si>
  <si>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</si>
  <si>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</si>
  <si>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</si>
  <si>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</si>
  <si>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</si>
  <si>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</si>
  <si>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</si>
  <si>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</si>
  <si>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</si>
  <si>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</si>
  <si>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</si>
  <si>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</si>
  <si>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</si>
  <si>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</si>
  <si>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</si>
  <si>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</si>
  <si>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</si>
  <si>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</si>
  <si>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</si>
  <si>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</si>
  <si>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</si>
  <si>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</si>
  <si>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</si>
  <si>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</si>
  <si>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</si>
  <si>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</si>
  <si>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</si>
  <si>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</si>
  <si>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</si>
  <si>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</si>
  <si>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</si>
  <si>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</si>
  <si>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</si>
  <si>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</si>
  <si>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</si>
  <si>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</si>
  <si>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</si>
  <si>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</si>
  <si>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</si>
  <si>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</si>
  <si>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</si>
  <si>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</si>
  <si>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</si>
  <si>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</si>
  <si>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</si>
  <si>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</si>
  <si>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</si>
  <si>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</si>
  <si>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</si>
  <si>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</si>
  <si>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</si>
  <si>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</si>
  <si>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</si>
  <si>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</si>
  <si>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</si>
  <si>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</si>
  <si>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</si>
  <si>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</si>
  <si>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</si>
  <si>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</si>
  <si>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</si>
  <si>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</si>
  <si>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</si>
  <si>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</si>
  <si>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</si>
  <si>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</si>
  <si>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</si>
  <si>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</si>
  <si>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</si>
  <si>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</si>
  <si>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</si>
  <si>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</si>
  <si>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</si>
  <si>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</si>
  <si>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</si>
  <si>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</si>
  <si>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</si>
  <si>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</si>
  <si>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</si>
  <si>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</si>
  <si>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</si>
  <si>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</si>
  <si>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</si>
  <si>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</si>
  <si>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</si>
  <si>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</si>
  <si>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</si>
  <si>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</si>
  <si>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</si>
  <si>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</si>
  <si>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</si>
  <si>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</si>
  <si>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</si>
  <si>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</si>
  <si>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</si>
  <si>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</si>
  <si>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</si>
  <si>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</si>
  <si>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</si>
  <si>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</si>
  <si>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</si>
  <si>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</si>
  <si>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</si>
  <si>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</si>
  <si>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</si>
  <si>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</si>
  <si>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</si>
  <si>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</si>
  <si>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</si>
  <si>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</si>
  <si>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</si>
  <si>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</si>
  <si>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</si>
  <si>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</si>
  <si>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</si>
  <si>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</si>
  <si>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</si>
  <si>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</si>
  <si>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</si>
  <si>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</si>
  <si>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</si>
  <si>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</si>
  <si>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</si>
  <si>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</si>
  <si>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</si>
  <si>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</si>
  <si>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</si>
  <si>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</si>
  <si>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</si>
  <si>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</si>
  <si>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</si>
  <si>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</si>
  <si>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</si>
  <si>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</si>
  <si>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</si>
  <si>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</si>
  <si>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</si>
  <si>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</si>
  <si>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</si>
  <si>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</si>
  <si>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</si>
  <si>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</si>
  <si>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</si>
  <si>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</si>
  <si>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</si>
  <si>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</si>
  <si>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</si>
  <si>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</si>
  <si>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</si>
  <si>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</si>
  <si>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</si>
  <si>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</si>
  <si>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</si>
  <si>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</si>
  <si>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</si>
  <si>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</si>
  <si>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</si>
  <si>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</si>
  <si>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</si>
  <si>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</si>
  <si>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</si>
  <si>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</si>
  <si>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</si>
  <si>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</si>
  <si>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</si>
  <si>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</si>
  <si>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</si>
  <si>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</si>
  <si>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</si>
  <si>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</si>
  <si>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</si>
  <si>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</si>
  <si>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</si>
  <si>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</si>
  <si>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</si>
  <si>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</si>
  <si>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</si>
  <si>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</si>
  <si>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</si>
  <si>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</si>
  <si>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</si>
  <si>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</si>
  <si>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</si>
  <si>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</si>
  <si>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</si>
  <si>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</si>
  <si>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</si>
  <si>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</si>
  <si>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</si>
  <si>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</si>
  <si>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</si>
  <si>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</si>
  <si>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</si>
  <si>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</si>
  <si>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</si>
  <si>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</si>
  <si>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</si>
  <si>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</si>
  <si>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</si>
  <si>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</si>
  <si>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</si>
  <si>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</si>
  <si>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</si>
  <si>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</si>
  <si>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</si>
  <si>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</si>
  <si>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</si>
  <si>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</si>
  <si>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</si>
  <si>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</si>
  <si>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</si>
  <si>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</si>
  <si>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</si>
  <si>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</si>
  <si>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</si>
  <si>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</si>
  <si>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</si>
  <si>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</si>
  <si>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</si>
  <si>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</si>
  <si>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</si>
  <si>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</si>
  <si>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</si>
  <si>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</si>
  <si>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</si>
  <si>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</si>
  <si>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</si>
  <si>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</si>
  <si>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</si>
  <si>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</si>
  <si>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</si>
  <si>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</si>
  <si>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</si>
  <si>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</si>
  <si>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</si>
  <si>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</si>
  <si>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</si>
  <si>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</si>
  <si>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</si>
  <si>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</si>
  <si>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</si>
  <si>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</si>
  <si>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</si>
  <si>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</si>
  <si>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</si>
  <si>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</si>
  <si>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</si>
  <si>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</si>
  <si>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</si>
  <si>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</si>
  <si>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</si>
  <si>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</si>
  <si>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</si>
  <si>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</si>
  <si>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</si>
  <si>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</si>
  <si>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</si>
  <si>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</si>
  <si>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</si>
  <si>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</si>
  <si>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</si>
  <si>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</si>
  <si>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</si>
  <si>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</si>
  <si>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</si>
  <si>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</si>
  <si>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</si>
  <si>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</si>
  <si>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</si>
  <si>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</si>
  <si>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</si>
  <si>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</si>
  <si>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</si>
  <si>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</si>
  <si>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</si>
  <si>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</si>
  <si>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</si>
  <si>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</si>
  <si>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</si>
  <si>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</si>
  <si>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</si>
  <si>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</si>
  <si>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</si>
  <si>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</si>
  <si>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</si>
  <si>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</si>
  <si>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</si>
  <si>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</si>
  <si>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</si>
  <si>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</si>
  <si>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</si>
  <si>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</si>
  <si>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</si>
  <si>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</si>
  <si>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</si>
  <si>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</si>
  <si>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</si>
  <si>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</si>
  <si>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</si>
  <si>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</si>
  <si>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</si>
  <si>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</si>
  <si>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</si>
  <si>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</si>
  <si>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</si>
  <si>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</si>
  <si>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</si>
  <si>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</si>
  <si>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</si>
  <si>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</si>
  <si>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</si>
  <si>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</si>
  <si>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</si>
  <si>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</si>
  <si>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</si>
  <si>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</si>
  <si>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</si>
  <si>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</si>
  <si>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</si>
  <si>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</si>
  <si>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</si>
  <si>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</si>
  <si>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</si>
  <si>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</si>
  <si>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</si>
  <si>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</si>
  <si>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</si>
  <si>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</si>
  <si>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</si>
  <si>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</si>
  <si>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</si>
  <si>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</si>
  <si>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</si>
  <si>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</si>
  <si>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</si>
  <si>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</si>
  <si>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</si>
  <si>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</si>
  <si>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</si>
  <si>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</si>
  <si>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</si>
  <si>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</si>
  <si>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</si>
  <si>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</si>
  <si>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</si>
  <si>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</si>
  <si>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</si>
  <si>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</si>
  <si>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</si>
  <si>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</si>
  <si>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</si>
  <si>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</si>
  <si>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</si>
  <si>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</si>
  <si>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</si>
  <si>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</si>
  <si>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</si>
  <si>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</si>
  <si>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</si>
  <si>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</si>
  <si>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</si>
  <si>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</si>
  <si>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</si>
  <si>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</si>
  <si>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</si>
  <si>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</si>
  <si>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</si>
  <si>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</si>
  <si>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</si>
  <si>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</si>
  <si>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</si>
  <si>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</si>
  <si>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</si>
  <si>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</si>
  <si>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</si>
  <si>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</si>
  <si>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</si>
  <si>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</si>
  <si>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</si>
  <si>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</si>
  <si>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</si>
  <si>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</si>
  <si>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</si>
  <si>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</si>
  <si>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</si>
  <si>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</si>
  <si>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</si>
  <si>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</si>
  <si>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</si>
  <si>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</si>
  <si>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</si>
  <si>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</si>
  <si>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</si>
  <si>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</si>
  <si>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</si>
  <si>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</si>
  <si>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</si>
  <si>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</si>
  <si>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</si>
  <si>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</si>
  <si>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</si>
  <si>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</si>
  <si>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</si>
  <si>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</si>
  <si>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</si>
  <si>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</si>
  <si>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</si>
  <si>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</si>
  <si>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</si>
  <si>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</si>
  <si>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</si>
  <si>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</si>
  <si>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</si>
  <si>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</si>
  <si>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</si>
  <si>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</si>
  <si>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</si>
  <si>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</si>
  <si>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</si>
  <si>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</si>
  <si>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</si>
  <si>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</si>
  <si>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</si>
  <si>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</si>
  <si>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</si>
  <si>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</si>
  <si>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</si>
  <si>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</si>
  <si>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</si>
  <si>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</si>
  <si>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</si>
  <si>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</si>
  <si>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</si>
  <si>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</si>
  <si>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</si>
  <si>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</si>
  <si>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</si>
  <si>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</si>
  <si>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</si>
  <si>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</si>
  <si>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</si>
  <si>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</si>
  <si>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</si>
  <si>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</si>
  <si>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</si>
  <si>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</si>
  <si>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</si>
  <si>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</si>
  <si>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</si>
  <si>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</si>
  <si>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</si>
  <si>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</si>
  <si>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</si>
  <si>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</si>
  <si>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</si>
  <si>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</si>
  <si>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</si>
  <si>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</si>
  <si>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</si>
  <si>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</si>
  <si>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</si>
  <si>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</si>
  <si>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</si>
  <si>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</si>
  <si>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</si>
  <si>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</si>
  <si>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</si>
  <si>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</si>
  <si>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</si>
  <si>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</si>
  <si>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</si>
  <si>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</si>
  <si>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</si>
  <si>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</si>
  <si>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</si>
  <si>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</si>
  <si>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</si>
  <si>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</si>
  <si>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</si>
  <si>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</si>
  <si>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</si>
  <si>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</si>
  <si>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</si>
  <si>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</si>
  <si>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</si>
  <si>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</si>
  <si>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</si>
  <si>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</si>
  <si>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</si>
  <si>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</si>
  <si>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</si>
  <si>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</si>
  <si>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</si>
  <si>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</si>
  <si>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</si>
  <si>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</si>
  <si>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</si>
  <si>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</si>
  <si>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</si>
  <si>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</si>
  <si>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</si>
  <si>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</si>
  <si>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</si>
  <si>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</si>
  <si>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</si>
  <si>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</si>
  <si>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</si>
  <si>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</si>
  <si>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</si>
  <si>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</si>
  <si>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</si>
  <si>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</si>
  <si>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</si>
  <si>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</si>
  <si>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</si>
  <si>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</si>
  <si>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</si>
  <si>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</si>
  <si>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</si>
  <si>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</si>
  <si>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</si>
  <si>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</si>
  <si>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</si>
  <si>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</si>
  <si>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</si>
  <si>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</si>
  <si>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</si>
  <si>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</si>
  <si>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</si>
  <si>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</si>
  <si>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</si>
  <si>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</si>
  <si>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</si>
  <si>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</si>
  <si>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</si>
  <si>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</si>
  <si>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</si>
  <si>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</si>
  <si>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</si>
  <si>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</si>
  <si>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</si>
  <si>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</si>
  <si>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</si>
  <si>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</si>
  <si>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</si>
  <si>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</si>
  <si>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</si>
  <si>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</si>
  <si>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</si>
  <si>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</si>
  <si>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</si>
  <si>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</si>
  <si>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</si>
  <si>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</si>
  <si>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</si>
  <si>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</si>
  <si>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</si>
  <si>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</si>
  <si>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</si>
  <si>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</si>
  <si>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</si>
  <si>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</si>
  <si>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</si>
  <si>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</si>
  <si>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</si>
  <si>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</si>
  <si>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</si>
  <si>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</si>
  <si>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</si>
  <si>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</si>
  <si>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</si>
  <si>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</si>
  <si>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</si>
  <si>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</si>
  <si>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</si>
  <si>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</si>
  <si>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</si>
  <si>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</si>
  <si>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</si>
  <si>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</si>
  <si>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</si>
  <si>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</si>
  <si>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</si>
  <si>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</si>
  <si>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</si>
  <si>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</si>
  <si>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</si>
  <si>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</si>
  <si>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</si>
  <si>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</si>
  <si>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</si>
  <si>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</si>
  <si>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</si>
  <si>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</si>
  <si>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</si>
  <si>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</si>
  <si>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</si>
  <si>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</si>
  <si>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</si>
  <si>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</si>
  <si>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</si>
  <si>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</si>
  <si>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</si>
  <si>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</si>
  <si>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</si>
  <si>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</si>
  <si>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</si>
  <si>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</si>
  <si>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</si>
  <si>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</si>
  <si>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</si>
  <si>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</si>
  <si>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</si>
  <si>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</si>
  <si>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</si>
  <si>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</si>
  <si>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</si>
  <si>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</si>
  <si>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</si>
  <si>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</si>
  <si>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</si>
  <si>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</si>
  <si>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</si>
  <si>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</si>
  <si>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</si>
  <si>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</si>
  <si>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</si>
  <si>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</si>
  <si>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</si>
  <si>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</si>
  <si>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</si>
  <si>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</si>
  <si>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</si>
  <si>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</si>
  <si>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</si>
  <si>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</si>
  <si>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</si>
  <si>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</si>
  <si>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</si>
  <si>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</si>
  <si>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</si>
  <si>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</si>
  <si>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</si>
  <si>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</si>
  <si>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</si>
  <si>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</si>
  <si>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</si>
  <si>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</si>
  <si>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</si>
  <si>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</si>
  <si>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</si>
  <si>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</si>
  <si>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</si>
  <si>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</si>
  <si>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</si>
  <si>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</si>
  <si>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</si>
  <si>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</si>
  <si>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</si>
  <si>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</si>
  <si>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</si>
  <si>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</si>
  <si>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</si>
  <si>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</si>
  <si>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</si>
  <si>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</si>
  <si>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</si>
  <si>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</si>
  <si>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</si>
  <si>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</si>
  <si>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</si>
  <si>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</si>
  <si>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</si>
  <si>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</si>
  <si>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</si>
  <si>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</si>
  <si>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</si>
  <si>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</si>
  <si>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</si>
  <si>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</si>
  <si>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</si>
  <si>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</si>
  <si>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</si>
  <si>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</si>
  <si>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</si>
  <si>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</si>
  <si>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</si>
  <si>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</si>
  <si>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</si>
  <si>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</si>
  <si>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</si>
  <si>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</si>
  <si>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</si>
  <si>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</si>
  <si>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</si>
  <si>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</si>
  <si>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</si>
  <si>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</si>
  <si>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</si>
  <si>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</si>
  <si>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</si>
  <si>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</si>
  <si>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</si>
  <si>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</si>
  <si>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</si>
  <si>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</si>
  <si>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</si>
  <si>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</si>
  <si>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</si>
  <si>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</si>
  <si>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</si>
  <si>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</si>
  <si>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</si>
  <si>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</si>
  <si>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</si>
  <si>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</si>
  <si>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</si>
  <si>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</si>
  <si>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</si>
  <si>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</si>
  <si>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</si>
  <si>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</si>
  <si>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</si>
  <si>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</si>
  <si>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</si>
  <si>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</si>
  <si>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</si>
  <si>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</si>
  <si>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</si>
  <si>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</si>
  <si>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</si>
  <si>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</si>
  <si>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</si>
  <si>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</si>
  <si>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</si>
  <si>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</si>
  <si>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</si>
  <si>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</si>
  <si>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</si>
  <si>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</si>
  <si>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</si>
  <si>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</si>
  <si>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</si>
  <si>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</si>
  <si>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</si>
  <si>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</si>
  <si>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</si>
  <si>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</si>
  <si>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</si>
  <si>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</si>
  <si>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</si>
  <si>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</si>
  <si>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</si>
  <si>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</si>
  <si>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</si>
  <si>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</si>
  <si>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</si>
  <si>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</si>
  <si>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</si>
  <si>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</si>
  <si>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</si>
  <si>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</si>
  <si>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</si>
  <si>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</si>
  <si>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</si>
  <si>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</si>
  <si>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</si>
  <si>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</si>
  <si>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</si>
  <si>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</si>
  <si>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</si>
  <si>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</si>
  <si>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</si>
  <si>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</si>
  <si>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</si>
  <si>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</si>
  <si>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</si>
  <si>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</si>
  <si>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</si>
  <si>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</si>
  <si>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</si>
  <si>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</si>
  <si>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</si>
  <si>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</si>
  <si>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</si>
  <si>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</si>
  <si>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</si>
  <si>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</si>
  <si>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</si>
  <si>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</si>
  <si>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</si>
  <si>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</si>
  <si>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</si>
  <si>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</si>
  <si>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</si>
  <si>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</si>
  <si>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</si>
  <si>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</si>
  <si>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</si>
  <si>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</si>
  <si>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</si>
  <si>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</si>
  <si>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</si>
  <si>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</si>
  <si>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</si>
  <si>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</si>
  <si>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</si>
  <si>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</si>
  <si>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</si>
  <si>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</si>
  <si>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</si>
  <si>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</si>
  <si>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</si>
  <si>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</si>
  <si>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</si>
  <si>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</si>
  <si>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</si>
  <si>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</si>
  <si>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</si>
  <si>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</si>
  <si>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</si>
  <si>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</si>
  <si>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</si>
  <si>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</si>
  <si>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</si>
  <si>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</si>
  <si>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</si>
  <si>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</si>
  <si>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</si>
  <si>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</si>
  <si>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</si>
  <si>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</si>
  <si>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</si>
  <si>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</si>
  <si>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</si>
  <si>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</si>
  <si>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</si>
  <si>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</si>
  <si>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</si>
  <si>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</si>
  <si>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</si>
  <si>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</si>
  <si>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</si>
  <si>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</si>
  <si>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</si>
  <si>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</si>
  <si>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</si>
  <si>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</si>
  <si>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</si>
  <si>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</si>
  <si>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</si>
  <si>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</si>
  <si>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</si>
  <si>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</si>
  <si>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</si>
  <si>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</si>
  <si>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</si>
  <si>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</si>
  <si>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</si>
  <si>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</si>
  <si>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</si>
  <si>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</si>
  <si>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</si>
  <si>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</si>
  <si>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</si>
  <si>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</si>
  <si>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</si>
  <si>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</si>
  <si>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</si>
  <si>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</si>
  <si>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</si>
  <si>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</si>
  <si>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</si>
  <si>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</si>
  <si>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</si>
  <si>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</si>
  <si>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</si>
  <si>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</si>
  <si>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</si>
  <si>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</si>
  <si>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</si>
  <si>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</si>
  <si>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</si>
  <si>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</si>
  <si>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</si>
  <si>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</si>
  <si>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</si>
  <si>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</si>
  <si>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</si>
  <si>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</si>
  <si>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</si>
  <si>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</si>
  <si>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</si>
  <si>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</si>
  <si>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</si>
  <si>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</si>
  <si>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</si>
  <si>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</si>
  <si>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</si>
  <si>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</si>
  <si>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</si>
  <si>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</si>
  <si>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</si>
  <si>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</si>
  <si>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</si>
  <si>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</si>
  <si>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</si>
  <si>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</si>
  <si>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</si>
  <si>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</si>
  <si>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</si>
  <si>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</si>
  <si>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</si>
  <si>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</si>
  <si>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</si>
  <si>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</si>
  <si>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</si>
  <si>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</si>
  <si>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</si>
  <si>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</si>
  <si>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</si>
  <si>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</si>
  <si>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</si>
  <si>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</si>
  <si>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</si>
  <si>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</si>
  <si>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</si>
  <si>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</si>
  <si>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</si>
  <si>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</si>
  <si>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</si>
  <si>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</si>
  <si>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</si>
  <si>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</si>
  <si>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</si>
  <si>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</si>
  <si>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</si>
  <si>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</si>
  <si>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</si>
  <si>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</si>
  <si>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</si>
  <si>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</si>
  <si>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</si>
  <si>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</si>
  <si>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</si>
  <si>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</si>
  <si>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</si>
  <si>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</si>
  <si>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</si>
  <si>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</si>
  <si>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</si>
  <si>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</si>
  <si>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</si>
  <si>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</si>
  <si>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</si>
  <si>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</si>
  <si>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</si>
  <si>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</si>
  <si>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</si>
  <si>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</si>
  <si>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</si>
  <si>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</si>
  <si>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</si>
  <si>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</si>
  <si>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</si>
  <si>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</si>
  <si>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</si>
  <si>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</si>
  <si>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</si>
  <si>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</si>
  <si>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</si>
  <si>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</si>
  <si>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</si>
  <si>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</si>
  <si>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</si>
  <si>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</si>
  <si>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</si>
  <si>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</si>
  <si>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</si>
  <si>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</si>
  <si>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</si>
  <si>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</si>
  <si>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</si>
  <si>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</si>
  <si>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</si>
  <si>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</si>
  <si>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</si>
  <si>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</si>
  <si>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</si>
  <si>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</si>
  <si>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</si>
  <si>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</si>
  <si>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</si>
  <si>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</si>
  <si>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</si>
  <si>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</si>
  <si>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</si>
  <si>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</si>
  <si>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</si>
  <si>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</si>
  <si>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</si>
  <si>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</si>
  <si>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</si>
  <si>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</si>
  <si>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</si>
  <si>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</si>
  <si>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</si>
  <si>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</si>
  <si>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</si>
  <si>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</si>
  <si>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</si>
  <si>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</si>
  <si>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</si>
  <si>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</si>
  <si>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</si>
  <si>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</si>
  <si>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</si>
  <si>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</si>
  <si>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</si>
  <si>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</si>
  <si>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</si>
  <si>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</si>
  <si>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</si>
  <si>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</si>
  <si>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</si>
  <si>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</si>
  <si>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</si>
  <si>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</si>
  <si>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</si>
  <si>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</si>
  <si>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</si>
  <si>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</si>
  <si>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</si>
  <si>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</si>
  <si>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</si>
  <si>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</si>
  <si>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</si>
  <si>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</si>
  <si>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</si>
  <si>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</si>
  <si>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</si>
  <si>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</si>
  <si>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</si>
  <si>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</si>
  <si>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</si>
  <si>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</si>
  <si>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</si>
  <si>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</si>
  <si>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</si>
  <si>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</si>
  <si>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</si>
  <si>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</si>
  <si>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</si>
  <si>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</si>
  <si>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</si>
  <si>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</si>
  <si>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</si>
  <si>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</si>
  <si>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</si>
  <si>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</si>
  <si>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</si>
  <si>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</si>
  <si>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</si>
  <si>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</si>
  <si>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</si>
  <si>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</si>
  <si>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</si>
  <si>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</si>
  <si>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</si>
  <si>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</si>
  <si>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</si>
  <si>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</si>
  <si>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</si>
  <si>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</si>
  <si>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</si>
  <si>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</si>
  <si>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</si>
  <si>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</si>
  <si>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</si>
  <si>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</si>
  <si>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</si>
  <si>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</si>
  <si>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</si>
  <si>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</si>
  <si>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</si>
  <si>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</si>
  <si>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</si>
  <si>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</si>
  <si>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</si>
  <si>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</si>
  <si>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</si>
  <si>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</si>
  <si>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</si>
  <si>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</si>
  <si>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</si>
  <si>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</si>
  <si>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</si>
  <si>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</si>
  <si>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</si>
  <si>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</si>
  <si>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</si>
  <si>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</si>
  <si>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</si>
  <si>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</si>
  <si>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</si>
  <si>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</si>
  <si>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</si>
  <si>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</si>
  <si>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</si>
  <si>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</si>
  <si>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</si>
  <si>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</si>
  <si>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</si>
  <si>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</si>
  <si>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</si>
  <si>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</si>
  <si>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</si>
  <si>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</si>
  <si>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</si>
  <si>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</si>
  <si>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</si>
  <si>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</si>
  <si>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</si>
  <si>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</si>
  <si>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</si>
  <si>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</si>
  <si>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</si>
  <si>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</si>
  <si>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</si>
  <si>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</si>
  <si>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</si>
  <si>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</si>
  <si>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</si>
  <si>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</si>
  <si>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</si>
  <si>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</si>
  <si>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</si>
  <si>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</si>
  <si>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</si>
  <si>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</si>
  <si>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</si>
  <si>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</si>
  <si>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</si>
  <si>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</si>
  <si>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</si>
  <si>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</si>
  <si>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</si>
  <si>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</si>
  <si>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</si>
  <si>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</si>
  <si>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</si>
  <si>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</si>
  <si>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</si>
  <si>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</si>
  <si>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</si>
  <si>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</si>
  <si>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</si>
  <si>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</si>
  <si>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</si>
  <si>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</si>
  <si>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</si>
  <si>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</si>
  <si>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</si>
  <si>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</si>
  <si>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</si>
  <si>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</si>
  <si>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</si>
  <si>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</si>
  <si>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</si>
  <si>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</si>
  <si>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</si>
  <si>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</si>
  <si>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</si>
  <si>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</si>
  <si>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</si>
  <si>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</si>
  <si>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</si>
  <si>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</si>
  <si>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</si>
  <si>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</si>
  <si>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</si>
  <si>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</si>
  <si>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</si>
  <si>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</si>
  <si>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</si>
  <si>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</si>
  <si>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</si>
  <si>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</si>
  <si>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</si>
  <si>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</si>
  <si>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</si>
  <si>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</si>
  <si>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</si>
  <si>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</si>
  <si>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</si>
  <si>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</si>
  <si>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</si>
  <si>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</si>
  <si>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</si>
  <si>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</si>
  <si>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</si>
  <si>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</si>
  <si>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</si>
  <si>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</si>
  <si>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</si>
  <si>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</si>
  <si>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</si>
  <si>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</si>
  <si>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</si>
  <si>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</si>
  <si>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</si>
  <si>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</si>
  <si>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</si>
  <si>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</si>
  <si>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</si>
  <si>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</si>
  <si>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</si>
  <si>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</si>
  <si>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</si>
  <si>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</si>
  <si>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</si>
  <si>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</si>
  <si>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</si>
  <si>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</si>
  <si>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</si>
  <si>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</si>
  <si>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</si>
  <si>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</si>
  <si>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</si>
  <si>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</si>
  <si>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</si>
  <si>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</si>
  <si>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</si>
  <si>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</si>
  <si>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</si>
  <si>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</si>
  <si>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</si>
  <si>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</si>
  <si>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</si>
  <si>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</si>
  <si>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</si>
  <si>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</si>
  <si>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</si>
  <si>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</si>
  <si>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</si>
  <si>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</si>
  <si>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</si>
  <si>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</si>
  <si>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</si>
  <si>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</si>
  <si>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</si>
  <si>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</si>
  <si>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</si>
  <si>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</si>
  <si>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</si>
  <si>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</si>
  <si>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</si>
  <si>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</si>
  <si>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</si>
  <si>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</si>
  <si>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</si>
  <si>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</si>
  <si>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</si>
  <si>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</si>
  <si>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</si>
  <si>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</si>
  <si>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</si>
  <si>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</si>
  <si>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</si>
  <si>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</si>
  <si>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</si>
  <si>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</si>
  <si>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</si>
  <si>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</si>
  <si>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</si>
  <si>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</si>
  <si>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</si>
  <si>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</si>
  <si>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</si>
  <si>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</si>
  <si>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</si>
  <si>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</si>
  <si>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</si>
  <si>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</si>
  <si>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</si>
  <si>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</si>
  <si>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</si>
  <si>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</si>
  <si>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</si>
  <si>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</si>
  <si>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</si>
  <si>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</si>
  <si>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</si>
  <si>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</si>
  <si>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</si>
  <si>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</si>
  <si>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</si>
  <si>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</si>
  <si>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</si>
  <si>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</si>
  <si>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</si>
  <si>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</si>
  <si>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</si>
  <si>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</si>
  <si>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</si>
  <si>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</si>
  <si>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</si>
  <si>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</si>
  <si>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</si>
  <si>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</si>
  <si>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</si>
  <si>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</si>
  <si>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</si>
  <si>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</si>
  <si>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</si>
  <si>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</si>
  <si>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</si>
  <si>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</si>
  <si>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</si>
  <si>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</si>
  <si>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</si>
  <si>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</si>
  <si>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</si>
  <si>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</si>
  <si>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</si>
  <si>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</si>
  <si>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</si>
  <si>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</si>
  <si>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</si>
  <si>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</si>
  <si>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</si>
  <si>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</si>
  <si>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</si>
  <si>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</si>
  <si>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</si>
  <si>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</si>
  <si>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</si>
  <si>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</si>
  <si>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</si>
  <si>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</si>
  <si>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</si>
  <si>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</si>
  <si>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</si>
  <si>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</si>
  <si>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</si>
  <si>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</si>
  <si>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</si>
  <si>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</si>
  <si>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</si>
  <si>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</si>
  <si>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</si>
  <si>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</si>
  <si>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</si>
  <si>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</si>
  <si>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</si>
  <si>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</si>
  <si>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</si>
  <si>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</si>
  <si>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</si>
  <si>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</si>
  <si>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</si>
  <si>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</si>
  <si>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</si>
  <si>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</si>
  <si>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</si>
  <si>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</si>
  <si>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</si>
  <si>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</si>
  <si>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</si>
  <si>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</si>
  <si>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</si>
  <si>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</si>
  <si>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</si>
  <si>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</si>
  <si>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</si>
  <si>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</si>
  <si>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</si>
  <si>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</si>
  <si>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</si>
  <si>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</si>
  <si>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</si>
  <si>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</si>
  <si>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</si>
  <si>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</si>
  <si>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</si>
  <si>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</si>
  <si>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</si>
  <si>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</si>
  <si>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</si>
  <si>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</si>
  <si>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</si>
  <si>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</si>
  <si>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</si>
  <si>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</si>
  <si>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</si>
  <si>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</si>
  <si>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</si>
  <si>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</si>
  <si>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</si>
  <si>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</si>
  <si>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</si>
  <si>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</si>
  <si>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</si>
  <si>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</si>
  <si>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</si>
  <si>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</si>
  <si>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</si>
  <si>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</si>
  <si>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</si>
  <si>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</si>
  <si>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</si>
  <si>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</si>
  <si>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</si>
  <si>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</si>
  <si>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</si>
  <si>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</si>
  <si>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</si>
  <si>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</si>
  <si>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</si>
  <si>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</si>
  <si>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</si>
  <si>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</si>
  <si>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</si>
  <si>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</si>
  <si>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</si>
  <si>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</si>
  <si>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</si>
  <si>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</si>
  <si>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</si>
  <si>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</si>
  <si>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</si>
  <si>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</si>
  <si>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</si>
  <si>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</si>
  <si>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</si>
  <si>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</si>
  <si>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</si>
  <si>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</si>
  <si>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</si>
  <si>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</si>
  <si>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</si>
  <si>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</si>
  <si>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</si>
  <si>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</si>
  <si>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</si>
  <si>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</si>
  <si>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</si>
  <si>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</si>
  <si>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</si>
  <si>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</si>
  <si>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</si>
  <si>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</si>
  <si>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</si>
  <si>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</si>
  <si>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</si>
  <si>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</si>
  <si>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</si>
  <si>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</si>
  <si>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</si>
  <si>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</si>
  <si>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</si>
  <si>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</si>
  <si>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</si>
  <si>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</si>
  <si>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</si>
  <si>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</si>
  <si>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</si>
  <si>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</si>
  <si>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</si>
  <si>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</si>
  <si>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</si>
  <si>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</si>
  <si>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</si>
  <si>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</si>
  <si>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</si>
  <si>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</si>
  <si>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</si>
  <si>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</si>
  <si>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</si>
  <si>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</si>
  <si>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</si>
  <si>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</si>
  <si>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</si>
  <si>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</si>
  <si>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</si>
  <si>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</si>
  <si>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</si>
  <si>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</si>
  <si>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</si>
  <si>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</si>
  <si>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</si>
  <si>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</si>
  <si>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</si>
  <si>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</si>
  <si>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</si>
  <si>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</si>
  <si>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</si>
  <si>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</si>
  <si>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</si>
  <si>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</si>
  <si>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</si>
  <si>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</si>
  <si>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</si>
  <si>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</si>
  <si>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</si>
  <si>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</si>
  <si>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</si>
  <si>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</si>
  <si>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</si>
  <si>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</si>
  <si>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</si>
  <si>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</si>
  <si>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</si>
  <si>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</si>
  <si>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</si>
  <si>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</si>
  <si>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</si>
  <si>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</si>
  <si>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</si>
  <si>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</si>
  <si>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</si>
  <si>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</si>
  <si>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</si>
  <si>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</si>
  <si>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</si>
  <si>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</si>
  <si>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</si>
  <si>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</si>
  <si>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</si>
  <si>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</si>
  <si>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</si>
  <si>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</si>
  <si>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</si>
  <si>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</si>
  <si>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</si>
  <si>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</si>
  <si>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</si>
  <si>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</si>
  <si>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</si>
  <si>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</si>
  <si>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</si>
  <si>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</si>
  <si>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</si>
  <si>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</si>
  <si>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</si>
  <si>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</si>
  <si>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</si>
  <si>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</si>
  <si>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</si>
  <si>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</si>
  <si>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</si>
  <si>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</si>
  <si>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</si>
  <si>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</si>
  <si>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</si>
  <si>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</si>
  <si>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</si>
  <si>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</si>
  <si>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</si>
  <si>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</si>
  <si>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</si>
  <si>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</si>
  <si>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</si>
  <si>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</si>
  <si>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</si>
  <si>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</si>
  <si>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</si>
  <si>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</si>
  <si>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</si>
  <si>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</si>
  <si>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</si>
  <si>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</si>
  <si>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</si>
  <si>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</si>
  <si>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</si>
  <si>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</si>
  <si>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</si>
  <si>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</si>
  <si>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</si>
  <si>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</si>
  <si>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</si>
  <si>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</si>
  <si>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</si>
  <si>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</si>
  <si>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</si>
  <si>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</si>
  <si>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</si>
  <si>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</si>
  <si>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</si>
  <si>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</si>
  <si>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</si>
  <si>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</si>
  <si>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</si>
  <si>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</si>
  <si>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</si>
  <si>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</si>
  <si>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</si>
  <si>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</si>
  <si>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</si>
  <si>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</si>
  <si>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</si>
  <si>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</si>
  <si>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</si>
  <si>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</si>
  <si>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</si>
  <si>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</si>
  <si>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</si>
  <si>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</si>
  <si>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</si>
  <si>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</si>
  <si>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</si>
  <si>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</si>
  <si>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</si>
  <si>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</si>
  <si>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</si>
  <si>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</si>
  <si>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</si>
  <si>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</si>
  <si>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</si>
  <si>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</si>
  <si>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</si>
  <si>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</si>
  <si>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</si>
  <si>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</si>
  <si>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</si>
  <si>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</si>
  <si>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</si>
  <si>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</si>
  <si>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</si>
  <si>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</si>
  <si>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</si>
  <si>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</si>
  <si>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</si>
  <si>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</si>
  <si>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</si>
  <si>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</si>
  <si>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</si>
  <si>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</si>
  <si>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</si>
  <si>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</si>
  <si>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</si>
  <si>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</si>
  <si>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</si>
  <si>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</si>
  <si>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</si>
  <si>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</si>
  <si>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</si>
  <si>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</si>
  <si>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</si>
  <si>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</si>
  <si>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</si>
  <si>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</si>
  <si>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</si>
  <si>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</si>
  <si>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</si>
  <si>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</si>
  <si>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</si>
  <si>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</si>
  <si>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</si>
  <si>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</si>
  <si>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</si>
  <si>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</si>
  <si>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</si>
  <si>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</si>
  <si>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</si>
  <si>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</si>
  <si>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</si>
  <si>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</si>
  <si>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</si>
  <si>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</si>
  <si>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</si>
  <si>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</si>
  <si>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</si>
  <si>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</si>
  <si>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</si>
  <si>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</si>
  <si>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</si>
  <si>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</si>
  <si>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</si>
  <si>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</si>
  <si>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</si>
  <si>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</si>
  <si>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</si>
  <si>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</si>
  <si>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</si>
  <si>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</si>
  <si>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</si>
  <si>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</si>
  <si>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</si>
  <si>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</si>
  <si>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</si>
  <si>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</si>
  <si>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</si>
  <si>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</si>
  <si>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</si>
  <si>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</si>
  <si>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</si>
  <si>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</si>
  <si>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</si>
  <si>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</si>
  <si>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</si>
  <si>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</si>
  <si>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</si>
  <si>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</si>
  <si>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</si>
  <si>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</si>
  <si>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</si>
  <si>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</si>
  <si>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</si>
  <si>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</si>
  <si>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</si>
  <si>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</si>
  <si>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</si>
  <si>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</si>
  <si>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</si>
  <si>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</si>
  <si>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</si>
  <si>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</si>
  <si>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</si>
  <si>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</si>
  <si>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</si>
  <si>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</si>
  <si>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</si>
  <si>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</si>
  <si>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</si>
  <si>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</si>
  <si>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</si>
  <si>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</si>
  <si>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</si>
  <si>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</si>
  <si>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</si>
  <si>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</si>
  <si>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</si>
  <si>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</si>
  <si>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</si>
  <si>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</si>
  <si>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</si>
  <si>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</si>
  <si>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</si>
  <si>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</si>
  <si>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</si>
  <si>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</si>
  <si>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</si>
  <si>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</si>
  <si>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</si>
  <si>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</si>
  <si>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</si>
  <si>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</si>
  <si>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</si>
  <si>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</si>
  <si>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</si>
  <si>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</si>
  <si>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</si>
  <si>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</si>
  <si>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</si>
  <si>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</si>
  <si>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</si>
  <si>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</si>
  <si>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</si>
  <si>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</si>
  <si>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</si>
  <si>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</si>
  <si>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</si>
  <si>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</si>
  <si>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</si>
  <si>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</si>
  <si>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</si>
  <si>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</si>
  <si>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</si>
  <si>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</si>
  <si>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</si>
  <si>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</si>
  <si>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</si>
  <si>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</si>
  <si>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</si>
  <si>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</si>
  <si>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</si>
  <si>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</si>
  <si>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</si>
  <si>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</si>
  <si>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</si>
  <si>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</si>
  <si>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</si>
  <si>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</si>
  <si>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</si>
  <si>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</si>
  <si>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</si>
  <si>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</si>
  <si>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</si>
  <si>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</si>
  <si>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</si>
  <si>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</si>
  <si>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</si>
  <si>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</si>
  <si>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</si>
  <si>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</si>
  <si>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</si>
  <si>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</si>
  <si>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</si>
  <si>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</si>
  <si>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</si>
  <si>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</si>
  <si>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</si>
  <si>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</si>
  <si>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</si>
  <si>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</si>
  <si>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</si>
  <si>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</si>
  <si>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</si>
  <si>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</si>
  <si>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</si>
  <si>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</si>
  <si>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</si>
  <si>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</si>
  <si>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</si>
  <si>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</si>
  <si>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</si>
  <si>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</si>
  <si>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</si>
  <si>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</si>
  <si>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</si>
  <si>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</si>
  <si>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</si>
  <si>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</si>
  <si>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</si>
  <si>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</si>
  <si>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</si>
  <si>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</si>
  <si>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</si>
  <si>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</si>
  <si>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</si>
  <si>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</si>
  <si>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</si>
  <si>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</si>
  <si>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</si>
  <si>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</si>
  <si>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</si>
  <si>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</si>
  <si>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</si>
  <si>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</si>
  <si>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</si>
  <si>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</si>
  <si>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</si>
  <si>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</si>
  <si>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</si>
  <si>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</si>
  <si>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</si>
  <si>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</si>
  <si>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</si>
  <si>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</si>
  <si>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</si>
  <si>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</si>
  <si>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</si>
  <si>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</si>
  <si>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</si>
  <si>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</si>
  <si>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</si>
  <si>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</si>
  <si>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</si>
  <si>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</si>
  <si>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</si>
  <si>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</si>
  <si>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</si>
  <si>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</si>
  <si>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</si>
  <si>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</si>
  <si>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</si>
  <si>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</si>
  <si>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</si>
  <si>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</si>
  <si>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</si>
  <si>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</si>
  <si>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</si>
  <si>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</si>
  <si>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</si>
  <si>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</si>
  <si>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</si>
  <si>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</si>
  <si>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</si>
  <si>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</si>
  <si>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</si>
  <si>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</si>
  <si>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</si>
  <si>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</si>
  <si>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</si>
  <si>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</si>
  <si>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</si>
  <si>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</si>
  <si>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</si>
  <si>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</si>
  <si>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</si>
  <si>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</si>
  <si>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</si>
  <si>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</si>
  <si>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</si>
  <si>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</si>
  <si>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</si>
  <si>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</si>
  <si>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</si>
  <si>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</si>
  <si>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</si>
  <si>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</si>
  <si>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</si>
  <si>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</si>
  <si>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</si>
  <si>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</si>
  <si>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</si>
  <si>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</si>
  <si>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</si>
  <si>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</si>
  <si>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</si>
  <si>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</si>
  <si>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</si>
  <si>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</si>
  <si>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</si>
  <si>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</si>
  <si>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</si>
  <si>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</si>
  <si>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</si>
  <si>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</si>
  <si>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</si>
  <si>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</si>
  <si>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</si>
  <si>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</si>
  <si>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</si>
  <si>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</si>
  <si>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</si>
  <si>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</si>
  <si>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</si>
  <si>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</si>
  <si>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</si>
  <si>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</si>
  <si>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</si>
  <si>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</si>
  <si>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</si>
  <si>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</si>
  <si>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</si>
  <si>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</si>
  <si>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</si>
  <si>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</si>
  <si>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</si>
  <si>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</si>
  <si>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</si>
  <si>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</si>
  <si>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</si>
  <si>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</si>
  <si>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</si>
  <si>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</si>
  <si>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</si>
  <si>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</si>
  <si>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</si>
  <si>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</si>
  <si>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</si>
  <si>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</si>
  <si>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</si>
  <si>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</si>
  <si>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</si>
  <si>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</si>
  <si>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</si>
  <si>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</si>
  <si>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</si>
  <si>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</si>
  <si>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</si>
  <si>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</si>
  <si>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</si>
  <si>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</si>
  <si>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</si>
  <si>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</si>
  <si>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</si>
  <si>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</si>
  <si>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</si>
  <si>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</si>
  <si>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</si>
  <si>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</si>
  <si>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</si>
  <si>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</si>
  <si>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</si>
  <si>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</si>
  <si>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</si>
  <si>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</si>
  <si>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</si>
  <si>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</si>
  <si>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</si>
  <si>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</si>
  <si>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</si>
  <si>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</si>
  <si>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</si>
  <si>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</si>
  <si>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</si>
  <si>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</si>
  <si>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</si>
  <si>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</si>
  <si>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</si>
  <si>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</si>
  <si>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</si>
  <si>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</si>
  <si>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</si>
  <si>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</si>
  <si>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</si>
  <si>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</si>
  <si>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</si>
  <si>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</si>
  <si>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</si>
  <si>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</si>
  <si>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</si>
  <si>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</si>
  <si>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</si>
  <si>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</si>
  <si>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</si>
  <si>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</si>
  <si>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</si>
  <si>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</si>
  <si>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</si>
  <si>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</si>
  <si>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</si>
  <si>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</si>
  <si>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</si>
  <si>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</si>
  <si>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</si>
  <si>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</si>
  <si>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</si>
  <si>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</si>
  <si>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</si>
  <si>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</si>
  <si>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</si>
  <si>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</si>
  <si>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</si>
  <si>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</si>
  <si>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</si>
  <si>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</si>
  <si>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</si>
  <si>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</si>
  <si>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</si>
  <si>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</si>
  <si>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</si>
  <si>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</si>
  <si>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</si>
  <si>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</si>
  <si>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</si>
  <si>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</si>
  <si>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</si>
  <si>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</si>
  <si>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</si>
  <si>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</si>
  <si>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</si>
  <si>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</si>
  <si>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</si>
  <si>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</si>
  <si>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</si>
  <si>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</si>
  <si>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</si>
  <si>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</si>
  <si>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</si>
  <si>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</si>
  <si>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</si>
  <si>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</si>
  <si>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</si>
  <si>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</si>
  <si>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</si>
  <si>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</si>
  <si>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</si>
  <si>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</si>
  <si>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</si>
  <si>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</si>
  <si>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</si>
  <si>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</si>
  <si>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</si>
  <si>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</si>
  <si>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</si>
  <si>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</si>
  <si>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</si>
  <si>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</si>
  <si>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</si>
  <si>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</si>
  <si>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</si>
  <si>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</si>
  <si>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</si>
  <si>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</si>
  <si>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</si>
  <si>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</si>
  <si>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</si>
  <si>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</si>
  <si>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</si>
  <si>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</si>
  <si>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</si>
  <si>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</si>
  <si>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</si>
  <si>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</si>
  <si>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</si>
  <si>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</si>
  <si>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</si>
  <si>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</si>
  <si>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</si>
  <si>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</si>
  <si>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</si>
  <si>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</si>
  <si>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</si>
  <si>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</si>
  <si>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</si>
  <si>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</si>
  <si>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</si>
  <si>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</si>
  <si>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</si>
  <si>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</si>
  <si>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</si>
  <si>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</si>
  <si>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</si>
  <si>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</si>
  <si>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</si>
  <si>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</si>
  <si>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</si>
  <si>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</si>
  <si>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</si>
  <si>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</si>
  <si>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</si>
  <si>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</si>
  <si>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</si>
  <si>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</si>
  <si>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</si>
  <si>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</si>
  <si>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</si>
  <si>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</si>
  <si>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</si>
  <si>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</si>
  <si>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</si>
  <si>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</si>
  <si>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</si>
  <si>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</si>
  <si>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</si>
  <si>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</si>
  <si>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</si>
  <si>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</si>
  <si>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</si>
  <si>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</si>
  <si>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</si>
  <si>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</si>
  <si>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</si>
  <si>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</si>
  <si>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</si>
  <si>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</si>
  <si>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</si>
  <si>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</si>
  <si>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</si>
  <si>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</si>
  <si>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</si>
  <si>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</si>
  <si>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</si>
  <si>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</si>
  <si>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</si>
  <si>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</si>
  <si>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</si>
  <si>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</si>
  <si>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</si>
  <si>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</si>
  <si>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</si>
  <si>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</si>
  <si>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</si>
  <si>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</si>
  <si>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</si>
  <si>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</si>
  <si>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</si>
  <si>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</si>
  <si>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</si>
  <si>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</si>
  <si>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</si>
  <si>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</si>
  <si>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</si>
  <si>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</si>
  <si>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</si>
  <si>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</si>
  <si>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</si>
  <si>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</si>
  <si>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</si>
  <si>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</si>
  <si>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</si>
  <si>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</si>
  <si>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</si>
  <si>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</si>
  <si>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</si>
  <si>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</si>
  <si>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</si>
  <si>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</si>
  <si>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</si>
  <si>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</si>
  <si>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</si>
  <si>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</si>
  <si>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</si>
  <si>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</si>
  <si>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</si>
  <si>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</si>
  <si>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</si>
  <si>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</si>
  <si>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</si>
  <si>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</si>
  <si>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</si>
  <si>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</si>
  <si>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</si>
  <si>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</si>
  <si>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</si>
  <si>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</si>
  <si>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</si>
  <si>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</si>
  <si>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</si>
  <si>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</si>
  <si>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</si>
  <si>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</si>
  <si>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</si>
  <si>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</si>
  <si>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</si>
  <si>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</si>
  <si>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</si>
  <si>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</si>
  <si>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</si>
  <si>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</si>
  <si>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</si>
  <si>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</si>
  <si>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</si>
  <si>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</si>
  <si>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</si>
  <si>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</si>
  <si>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</si>
  <si>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</si>
  <si>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</si>
  <si>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</si>
  <si>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</si>
  <si>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</si>
  <si>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</si>
  <si>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</si>
  <si>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</si>
  <si>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</si>
  <si>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</si>
  <si>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</si>
  <si>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</si>
  <si>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</si>
  <si>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</si>
  <si>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</si>
  <si>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</si>
  <si>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</si>
  <si>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</si>
  <si>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</si>
  <si>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</si>
  <si>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</si>
  <si>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</si>
  <si>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</si>
  <si>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</si>
  <si>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</si>
  <si>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</si>
  <si>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</si>
  <si>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</si>
  <si>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</si>
  <si>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</si>
  <si>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</si>
  <si>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</si>
  <si>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</si>
  <si>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</si>
  <si>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</si>
  <si>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</si>
  <si>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</si>
  <si>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</si>
  <si>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</si>
  <si>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</si>
  <si>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</si>
  <si>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</si>
  <si>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</si>
  <si>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</si>
  <si>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</si>
  <si>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</si>
  <si>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</si>
  <si>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</si>
  <si>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</si>
  <si>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</si>
  <si>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</si>
  <si>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</si>
  <si>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</si>
  <si>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</si>
  <si>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</si>
  <si>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</si>
  <si>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</si>
  <si>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</si>
  <si>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</si>
  <si>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</si>
  <si>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</si>
  <si>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</si>
  <si>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</si>
  <si>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</si>
  <si>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</si>
  <si>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</si>
  <si>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</si>
  <si>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</si>
  <si>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</si>
  <si>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</si>
  <si>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</si>
  <si>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</si>
  <si>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</si>
  <si>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</si>
  <si>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</si>
  <si>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</si>
  <si>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</si>
  <si>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</si>
  <si>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</si>
  <si>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</si>
  <si>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</si>
  <si>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</si>
  <si>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</si>
  <si>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</si>
  <si>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</si>
  <si>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</si>
  <si>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</si>
  <si>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</si>
  <si>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</si>
  <si>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</si>
  <si>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</si>
  <si>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</si>
  <si>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</si>
  <si>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</si>
  <si>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</si>
  <si>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</si>
  <si>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</si>
  <si>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</si>
  <si>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</si>
  <si>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</si>
  <si>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</si>
  <si>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</si>
  <si>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</si>
  <si>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</si>
  <si>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</si>
  <si>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</si>
  <si>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</si>
  <si>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</si>
  <si>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</si>
  <si>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</si>
  <si>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</si>
  <si>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</si>
  <si>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</si>
  <si>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</si>
  <si>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</si>
  <si>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</si>
  <si>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</si>
  <si>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</si>
  <si>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</si>
  <si>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</si>
  <si>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</si>
  <si>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</si>
  <si>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</si>
  <si>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</si>
  <si>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</si>
  <si>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</si>
  <si>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</si>
  <si>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</si>
  <si>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</si>
  <si>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</si>
  <si>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</si>
  <si>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</si>
  <si>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</si>
  <si>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</si>
  <si>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</si>
  <si>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</si>
  <si>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</si>
  <si>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</si>
  <si>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</si>
  <si>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</si>
  <si>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</si>
  <si>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</si>
  <si>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</si>
  <si>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</si>
  <si>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</si>
  <si>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</si>
  <si>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</si>
  <si>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</si>
  <si>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</si>
  <si>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</si>
  <si>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</si>
  <si>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</si>
  <si>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</si>
  <si>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</si>
  <si>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</si>
  <si>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</si>
  <si>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</si>
  <si>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</si>
  <si>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</si>
  <si>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</si>
  <si>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</si>
  <si>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</si>
  <si>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</si>
  <si>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</si>
  <si>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</si>
  <si>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</si>
  <si>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</si>
  <si>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</si>
  <si>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</si>
  <si>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</si>
  <si>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</si>
  <si>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</si>
  <si>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</si>
  <si>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</si>
  <si>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</si>
  <si>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</si>
  <si>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</si>
  <si>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</si>
  <si>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</si>
  <si>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</si>
  <si>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</si>
  <si>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</si>
  <si>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</si>
  <si>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</si>
  <si>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</si>
  <si>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</si>
  <si>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</si>
  <si>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</si>
  <si>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</si>
  <si>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</si>
  <si>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</si>
  <si>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</si>
  <si>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</si>
  <si>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</si>
  <si>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</si>
  <si>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</si>
  <si>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</si>
  <si>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</si>
  <si>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</si>
  <si>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</si>
  <si>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</si>
  <si>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</si>
  <si>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</si>
  <si>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</si>
  <si>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</si>
  <si>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</si>
  <si>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</si>
  <si>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</si>
  <si>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</si>
  <si>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</si>
  <si>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</si>
  <si>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</si>
  <si>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</si>
  <si>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</si>
  <si>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</si>
  <si>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</si>
  <si>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</si>
  <si>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</si>
  <si>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</si>
  <si>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</si>
  <si>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</si>
  <si>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</si>
  <si>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</si>
  <si>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</si>
  <si>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</si>
  <si>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</si>
  <si>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</si>
  <si>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</si>
  <si>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</si>
  <si>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</si>
  <si>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</si>
  <si>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</si>
  <si>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</si>
  <si>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</si>
  <si>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</si>
  <si>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</si>
  <si>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</si>
  <si>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</si>
  <si>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</si>
  <si>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</si>
  <si>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</si>
  <si>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</si>
  <si>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</si>
  <si>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</si>
  <si>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</si>
  <si>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</si>
  <si>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</si>
  <si>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</si>
  <si>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</si>
  <si>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</si>
  <si>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</si>
  <si>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</si>
  <si>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</si>
  <si>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</si>
  <si>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</si>
  <si>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</si>
  <si>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</si>
  <si>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</si>
  <si>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</si>
  <si>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</si>
  <si>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</si>
  <si>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</si>
  <si>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</si>
  <si>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</si>
  <si>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</si>
  <si>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</si>
  <si>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</si>
  <si>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</si>
  <si>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</si>
  <si>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</si>
  <si>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</si>
  <si>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</si>
  <si>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</si>
  <si>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</si>
  <si>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</si>
  <si>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</si>
  <si>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</si>
  <si>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</si>
  <si>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</si>
  <si>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</si>
  <si>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</si>
  <si>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</si>
  <si>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</si>
  <si>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</si>
  <si>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</si>
  <si>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</si>
  <si>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</si>
  <si>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</si>
  <si>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</si>
  <si>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</si>
  <si>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</si>
  <si>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</si>
  <si>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</si>
  <si>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</si>
  <si>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</si>
  <si>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</si>
  <si>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</si>
  <si>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</si>
  <si>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</si>
  <si>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</si>
  <si>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</si>
  <si>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</si>
  <si>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</si>
  <si>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</si>
  <si>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</si>
  <si>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</si>
  <si>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</si>
  <si>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</si>
  <si>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</si>
  <si>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</si>
  <si>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</si>
  <si>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</si>
  <si>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</si>
  <si>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</si>
  <si>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</si>
  <si>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</si>
  <si>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</si>
  <si>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</si>
  <si>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</si>
  <si>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</si>
  <si>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</si>
  <si>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</si>
  <si>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</si>
  <si>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</si>
  <si>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</si>
  <si>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</si>
  <si>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</si>
  <si>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</si>
  <si>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</si>
  <si>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</si>
  <si>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</si>
  <si>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</si>
  <si>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</si>
  <si>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</si>
  <si>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</si>
  <si>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</si>
  <si>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</si>
  <si>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</si>
  <si>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</si>
  <si>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</si>
  <si>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</si>
  <si>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</si>
  <si>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</si>
  <si>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</si>
  <si>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</si>
  <si>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</si>
  <si>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</si>
  <si>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</si>
  <si>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</si>
  <si>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</si>
  <si>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</si>
  <si>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</si>
  <si>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</si>
  <si>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</si>
  <si>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</si>
  <si>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</si>
  <si>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</si>
  <si>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</si>
  <si>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</si>
  <si>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</si>
  <si>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</si>
  <si>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</si>
  <si>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</si>
  <si>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</si>
  <si>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</si>
  <si>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</si>
  <si>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</si>
  <si>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</si>
  <si>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</si>
  <si>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</si>
  <si>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</si>
  <si>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</si>
  <si>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</si>
  <si>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</si>
  <si>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</si>
  <si>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</si>
  <si>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</si>
  <si>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</si>
  <si>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</si>
  <si>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</si>
  <si>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</si>
  <si>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</si>
  <si>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</si>
  <si>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</si>
  <si>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</si>
  <si>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</si>
  <si>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</si>
  <si>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</si>
  <si>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</si>
  <si>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</si>
  <si>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</si>
  <si>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</si>
  <si>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</si>
  <si>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</si>
  <si>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</si>
  <si>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</si>
  <si>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</si>
  <si>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</si>
  <si>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</si>
  <si>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</si>
  <si>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</si>
  <si>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</si>
  <si>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</si>
  <si>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</si>
  <si>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</si>
  <si>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</si>
  <si>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</si>
  <si>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</si>
  <si>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</si>
  <si>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</si>
  <si>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</si>
  <si>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</si>
  <si>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</si>
  <si>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</si>
  <si>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</si>
  <si>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</si>
  <si>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</si>
  <si>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</si>
  <si>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</si>
  <si>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</si>
  <si>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</si>
  <si>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</si>
  <si>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</si>
  <si>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</si>
  <si>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</si>
  <si>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</si>
  <si>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</si>
  <si>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</si>
  <si>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</si>
  <si>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</si>
  <si>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</si>
  <si>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</si>
  <si>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</si>
  <si>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</si>
  <si>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</si>
  <si>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</si>
  <si>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</si>
  <si>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</si>
  <si>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</si>
  <si>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</si>
  <si>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</si>
  <si>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</si>
  <si>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</si>
  <si>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</si>
  <si>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</si>
  <si>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</si>
  <si>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</si>
  <si>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</si>
  <si>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</si>
  <si>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</si>
  <si>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</si>
  <si>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</si>
  <si>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</si>
  <si>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</si>
  <si>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</si>
  <si>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</si>
  <si>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</si>
  <si>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</si>
  <si>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</si>
  <si>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</si>
  <si>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</si>
  <si>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</si>
  <si>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</si>
  <si>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</si>
  <si>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</si>
  <si>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</si>
  <si>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</si>
  <si>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</si>
  <si>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</si>
  <si>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</si>
  <si>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</si>
  <si>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</si>
  <si>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</si>
  <si>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</si>
  <si>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</si>
  <si>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</si>
  <si>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</si>
  <si>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</si>
  <si>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</si>
  <si>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</si>
  <si>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</si>
  <si>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</si>
  <si>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</si>
  <si>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</si>
  <si>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</si>
  <si>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</si>
  <si>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</si>
  <si>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</si>
  <si>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</si>
  <si>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</si>
  <si>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</si>
  <si>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</si>
  <si>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</si>
  <si>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</si>
  <si>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</si>
  <si>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</si>
  <si>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</si>
  <si>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</si>
  <si>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</si>
  <si>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</si>
  <si>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</si>
  <si>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</si>
  <si>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</si>
  <si>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</si>
  <si>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</si>
  <si>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</si>
  <si>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</si>
  <si>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</si>
  <si>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</si>
  <si>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</si>
  <si>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</si>
  <si>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</si>
  <si>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</si>
  <si>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</si>
  <si>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</si>
  <si>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</si>
  <si>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</si>
  <si>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</si>
  <si>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</si>
  <si>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</si>
  <si>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</si>
  <si>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</si>
  <si>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</si>
  <si>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</si>
  <si>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</si>
  <si>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</si>
  <si>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</si>
  <si>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</si>
  <si>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</si>
  <si>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</si>
  <si>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</si>
  <si>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</si>
  <si>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</si>
  <si>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</si>
  <si>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</si>
  <si>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</si>
  <si>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</si>
  <si>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</si>
  <si>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</si>
  <si>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</si>
  <si>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</si>
  <si>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</si>
  <si>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</si>
  <si>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</si>
  <si>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</si>
  <si>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</si>
  <si>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</si>
  <si>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</si>
  <si>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</si>
  <si>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</si>
  <si>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</si>
  <si>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</si>
  <si>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</si>
  <si>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</si>
  <si>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</si>
  <si>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</si>
  <si>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</si>
  <si>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</si>
  <si>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</si>
  <si>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</si>
  <si>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</si>
  <si>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</si>
  <si>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</si>
  <si>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</si>
  <si>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</si>
  <si>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</si>
  <si>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</si>
  <si>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</si>
  <si>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</si>
  <si>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</si>
  <si>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</si>
  <si>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</si>
  <si>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</si>
  <si>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</si>
  <si>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</si>
  <si>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</si>
  <si>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</si>
  <si>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</si>
  <si>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</si>
  <si>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</si>
  <si>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</si>
  <si>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</si>
  <si>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</si>
  <si>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</si>
  <si>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</si>
  <si>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</si>
  <si>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</si>
  <si>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</si>
  <si>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</si>
  <si>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</si>
  <si>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</si>
  <si>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</si>
  <si>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</si>
  <si>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</si>
  <si>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</si>
  <si>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</si>
  <si>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</si>
  <si>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</si>
  <si>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</si>
  <si>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</si>
  <si>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</si>
  <si>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</si>
  <si>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</si>
  <si>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</si>
  <si>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</si>
  <si>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</si>
  <si>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</si>
  <si>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</si>
  <si>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</si>
  <si>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</si>
  <si>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</si>
  <si>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</si>
  <si>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</si>
  <si>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</si>
  <si>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</si>
  <si>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</si>
  <si>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</si>
  <si>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</si>
  <si>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</si>
  <si>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</si>
  <si>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</si>
  <si>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</si>
  <si>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</si>
  <si>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</si>
  <si>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</si>
  <si>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</si>
  <si>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</si>
  <si>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</si>
  <si>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</si>
  <si>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</si>
  <si>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</si>
  <si>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</si>
  <si>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</si>
  <si>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</si>
  <si>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</si>
  <si>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</si>
  <si>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</si>
  <si>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</si>
  <si>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</si>
  <si>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</si>
  <si>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</si>
  <si>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</si>
  <si>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</si>
  <si>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</si>
  <si>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</si>
  <si>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</si>
  <si>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</si>
  <si>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</si>
  <si>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</si>
  <si>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</si>
  <si>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</si>
  <si>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</si>
  <si>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</si>
  <si>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</si>
  <si>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</si>
  <si>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</si>
  <si>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</si>
  <si>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</si>
  <si>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</si>
  <si>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</si>
  <si>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</si>
  <si>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</si>
  <si>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</si>
  <si>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</si>
  <si>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</si>
  <si>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</si>
  <si>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</si>
  <si>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</si>
  <si>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</si>
  <si>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</si>
  <si>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</si>
  <si>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</si>
  <si>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</si>
  <si>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</si>
  <si>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</si>
  <si>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</si>
  <si>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</si>
  <si>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</si>
  <si>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</si>
  <si>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</si>
  <si>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</si>
  <si>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</si>
  <si>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</si>
  <si>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</si>
  <si>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</si>
  <si>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</si>
  <si>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</si>
  <si>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</si>
  <si>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</si>
  <si>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</si>
  <si>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</si>
  <si>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</si>
  <si>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</si>
  <si>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</si>
  <si>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</si>
  <si>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</si>
  <si>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</si>
  <si>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</si>
  <si>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</si>
  <si>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</si>
  <si>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</si>
  <si>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</si>
  <si>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</si>
  <si>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</si>
  <si>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</si>
  <si>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</si>
  <si>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</si>
  <si>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</si>
  <si>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</si>
  <si>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</si>
  <si>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</si>
  <si>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</si>
  <si>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</si>
  <si>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</si>
  <si>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</si>
  <si>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</si>
  <si>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</si>
  <si>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</si>
  <si>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</si>
  <si>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</si>
  <si>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</si>
  <si>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</si>
  <si>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</si>
  <si>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</si>
  <si>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</si>
  <si>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</si>
  <si>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</si>
  <si>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</si>
  <si>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</si>
  <si>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</si>
  <si>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</si>
  <si>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</si>
  <si>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</si>
  <si>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</si>
  <si>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</si>
  <si>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</si>
  <si>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</si>
  <si>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</si>
  <si>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</si>
  <si>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</si>
  <si>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</si>
  <si>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</si>
  <si>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</si>
  <si>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</si>
  <si>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</si>
  <si>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</si>
  <si>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</si>
  <si>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</si>
  <si>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</si>
  <si>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</si>
  <si>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</si>
  <si>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</si>
  <si>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</si>
  <si>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</si>
  <si>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</si>
  <si>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</si>
  <si>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</si>
  <si>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</si>
  <si>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</si>
  <si>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</si>
  <si>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</si>
  <si>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</si>
  <si>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</si>
  <si>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</si>
  <si>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</si>
  <si>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</si>
  <si>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</si>
  <si>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</si>
  <si>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</si>
  <si>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</si>
  <si>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</si>
  <si>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</si>
  <si>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</si>
  <si>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</si>
  <si>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</si>
  <si>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</si>
  <si>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</si>
  <si>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</si>
  <si>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</si>
  <si>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</si>
  <si>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</si>
  <si>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</si>
  <si>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</si>
  <si>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</si>
  <si>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</si>
  <si>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</si>
  <si>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</si>
  <si>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</si>
  <si>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</si>
  <si>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</si>
  <si>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</si>
  <si>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</si>
  <si>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</si>
  <si>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</si>
  <si>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</si>
  <si>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</si>
  <si>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</si>
  <si>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</si>
  <si>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</si>
  <si>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</si>
  <si>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</si>
  <si>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</si>
  <si>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</si>
  <si>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</si>
  <si>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</si>
  <si>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</si>
  <si>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</si>
  <si>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</si>
  <si>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</si>
  <si>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</si>
  <si>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</si>
  <si>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</si>
  <si>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</si>
  <si>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</si>
  <si>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</si>
  <si>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</si>
  <si>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</si>
  <si>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</si>
  <si>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</si>
  <si>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</si>
  <si>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</si>
  <si>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</si>
  <si>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</si>
  <si>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</si>
  <si>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</si>
  <si>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</si>
  <si>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</si>
  <si>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</si>
  <si>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</si>
  <si>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</si>
  <si>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</si>
  <si>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</si>
  <si>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</si>
  <si>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</si>
  <si>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</si>
  <si>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</si>
  <si>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</si>
  <si>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</si>
  <si>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</si>
  <si>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</si>
  <si>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</si>
  <si>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</si>
  <si>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</si>
  <si>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</si>
  <si>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</si>
  <si>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</si>
  <si>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</si>
  <si>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</si>
  <si>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</si>
  <si>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</si>
  <si>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</si>
  <si>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</si>
  <si>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</si>
  <si>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</si>
  <si>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</si>
  <si>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</si>
  <si>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</si>
  <si>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</si>
  <si>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</si>
  <si>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</si>
  <si>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</si>
  <si>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</si>
  <si>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</si>
  <si>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</si>
  <si>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</si>
  <si>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</si>
  <si>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</si>
  <si>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</si>
  <si>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</si>
  <si>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</si>
  <si>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</si>
  <si>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</si>
  <si>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</si>
  <si>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</si>
  <si>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</si>
  <si>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</si>
  <si>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</si>
  <si>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</si>
  <si>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</si>
  <si>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</si>
  <si>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</si>
  <si>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</si>
  <si>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</si>
  <si>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</si>
  <si>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</si>
  <si>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</si>
  <si>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</si>
  <si>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</si>
  <si>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</si>
  <si>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</si>
  <si>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</si>
  <si>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</si>
  <si>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</si>
  <si>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</si>
  <si>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</si>
  <si>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</si>
  <si>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</si>
  <si>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</si>
  <si>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</si>
  <si>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</si>
  <si>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</si>
  <si>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</si>
  <si>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</si>
  <si>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</si>
  <si>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</si>
  <si>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</si>
  <si>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</si>
  <si>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</si>
  <si>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</si>
  <si>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</si>
  <si>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</si>
  <si>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</si>
  <si>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</si>
  <si>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</si>
  <si>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</si>
  <si>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</si>
  <si>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</si>
  <si>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</si>
  <si>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</si>
  <si>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</si>
  <si>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</si>
  <si>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</si>
  <si>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</si>
  <si>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</si>
  <si>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</si>
  <si>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</si>
  <si>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</si>
  <si>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</si>
  <si>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</si>
  <si>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</si>
  <si>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</si>
  <si>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</si>
  <si>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</si>
  <si>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</si>
  <si>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</si>
  <si>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</si>
  <si>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</si>
  <si>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</si>
  <si>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</si>
  <si>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</si>
  <si>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</si>
  <si>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</si>
  <si>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</si>
  <si>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</si>
  <si>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</si>
  <si>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</si>
  <si>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</si>
  <si>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</si>
  <si>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</si>
  <si>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</si>
  <si>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</si>
  <si>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</si>
  <si>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</si>
  <si>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</si>
  <si>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</si>
  <si>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</si>
  <si>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</si>
  <si>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</si>
  <si>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</si>
  <si>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</si>
  <si>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</si>
  <si>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</si>
  <si>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</si>
  <si>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</si>
  <si>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</si>
  <si>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</si>
  <si>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</si>
  <si>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</si>
  <si>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</si>
  <si>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</si>
  <si>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</si>
  <si>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</si>
  <si>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</si>
  <si>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</si>
  <si>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</si>
  <si>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</si>
  <si>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</si>
  <si>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</si>
  <si>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</si>
  <si>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</si>
  <si>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</si>
  <si>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</si>
  <si>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</si>
  <si>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</si>
  <si>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</si>
  <si>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</si>
  <si>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</si>
  <si>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</si>
  <si>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</si>
  <si>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</si>
  <si>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</si>
  <si>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</si>
  <si>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</si>
  <si>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</si>
  <si>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</si>
  <si>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</si>
  <si>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</si>
  <si>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</si>
  <si>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</si>
  <si>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</si>
  <si>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</si>
  <si>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</si>
  <si>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</si>
  <si>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</si>
  <si>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</si>
  <si>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</si>
  <si>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</si>
  <si>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</si>
  <si>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</si>
  <si>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</si>
  <si>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</si>
  <si>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</si>
  <si>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</si>
  <si>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</si>
  <si>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</si>
  <si>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</si>
  <si>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</si>
  <si>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</si>
  <si>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</si>
  <si>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</si>
  <si>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</si>
  <si>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</si>
  <si>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</si>
  <si>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</si>
  <si>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</si>
  <si>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</si>
  <si>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</si>
  <si>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</si>
  <si>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</si>
  <si>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</si>
  <si>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</si>
  <si>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</si>
  <si>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</si>
  <si>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</si>
  <si>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</si>
  <si>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</si>
  <si>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</si>
  <si>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</si>
  <si>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</si>
  <si>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</si>
  <si>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</si>
  <si>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</si>
  <si>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</si>
  <si>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</si>
  <si>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</si>
  <si>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</si>
  <si>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</si>
  <si>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</si>
  <si>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</si>
  <si>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</si>
  <si>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</si>
  <si>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</si>
  <si>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</si>
  <si>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</si>
  <si>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</si>
  <si>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</si>
  <si>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</si>
  <si>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</si>
  <si>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</si>
  <si>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</si>
  <si>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</si>
  <si>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</si>
  <si>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</si>
  <si>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</si>
  <si>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</si>
  <si>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</si>
  <si>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</si>
  <si>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</si>
  <si>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</si>
  <si>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</si>
  <si>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</si>
  <si>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</si>
  <si>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</si>
  <si>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</si>
  <si>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</si>
  <si>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</si>
  <si>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</si>
  <si>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</si>
  <si>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</si>
  <si>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</si>
  <si>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</si>
  <si>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</si>
  <si>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</si>
  <si>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</si>
  <si>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</si>
  <si>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</si>
  <si>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</si>
  <si>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</si>
  <si>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</si>
  <si>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</si>
  <si>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</si>
  <si>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</si>
  <si>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</si>
  <si>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</si>
  <si>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</si>
  <si>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</si>
  <si>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</si>
  <si>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</si>
  <si>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</si>
  <si>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</si>
  <si>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</si>
  <si>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</si>
  <si>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</si>
  <si>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</si>
  <si>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</si>
  <si>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</si>
  <si>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</si>
  <si>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</si>
  <si>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</si>
  <si>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</si>
  <si>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</si>
  <si>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</si>
  <si>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</si>
  <si>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</si>
  <si>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</si>
  <si>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</si>
  <si>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</si>
  <si>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</si>
  <si>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</si>
  <si>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</si>
  <si>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</si>
  <si>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</si>
  <si>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</si>
  <si>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</si>
  <si>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</si>
  <si>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</si>
  <si>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</si>
  <si>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</si>
  <si>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</si>
  <si>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</si>
  <si>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</si>
  <si>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</si>
  <si>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</si>
  <si>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</si>
  <si>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</si>
  <si>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</si>
  <si>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</si>
  <si>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</si>
  <si>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</si>
  <si>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</si>
  <si>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</si>
  <si>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</si>
  <si>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</si>
  <si>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</si>
  <si>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</si>
  <si>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</si>
  <si>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</si>
  <si>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</si>
  <si>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</si>
  <si>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</si>
  <si>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</si>
  <si>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</si>
  <si>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</si>
  <si>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</si>
  <si>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</si>
  <si>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</si>
  <si>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</si>
  <si>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</si>
  <si>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</si>
  <si>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</si>
  <si>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</si>
  <si>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</si>
  <si>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</si>
  <si>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</si>
  <si>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</si>
  <si>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</si>
  <si>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</si>
  <si>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</si>
  <si>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</si>
  <si>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</si>
  <si>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</si>
  <si>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</si>
  <si>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</si>
  <si>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</si>
  <si>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</si>
  <si>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</si>
  <si>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</si>
  <si>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</si>
  <si>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</si>
  <si>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</si>
  <si>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</si>
  <si>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</si>
  <si>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</si>
  <si>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</si>
  <si>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</si>
  <si>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</si>
  <si>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</si>
  <si>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</si>
  <si>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</si>
  <si>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</si>
  <si>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</si>
  <si>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</si>
  <si>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</si>
  <si>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</si>
  <si>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</si>
  <si>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</si>
  <si>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</si>
  <si>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</si>
  <si>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</si>
  <si>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</si>
  <si>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</si>
  <si>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</si>
  <si>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</si>
  <si>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</si>
  <si>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</si>
  <si>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</si>
  <si>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</si>
  <si>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</si>
  <si>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</si>
  <si>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</si>
  <si>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</si>
  <si>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</si>
  <si>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</si>
  <si>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</si>
  <si>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</si>
  <si>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</si>
  <si>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</si>
  <si>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</si>
  <si>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</si>
  <si>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</si>
  <si>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</si>
  <si>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</si>
  <si>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</si>
  <si>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</si>
  <si>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</si>
  <si>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</si>
  <si>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</si>
  <si>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</si>
  <si>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</si>
  <si>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</si>
  <si>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</si>
  <si>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</si>
  <si>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</si>
  <si>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</si>
  <si>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</si>
  <si>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</si>
  <si>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</si>
  <si>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</si>
  <si>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</si>
  <si>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</si>
  <si>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</si>
  <si>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</si>
  <si>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</si>
  <si>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</si>
  <si>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</si>
  <si>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</si>
  <si>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</si>
  <si>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</si>
  <si>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</si>
  <si>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</si>
  <si>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</si>
  <si>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</si>
  <si>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</si>
  <si>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</si>
  <si>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</si>
  <si>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</si>
  <si>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</si>
  <si>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</si>
  <si>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</si>
  <si>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</si>
  <si>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</si>
  <si>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</si>
  <si>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</si>
  <si>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</si>
  <si>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</si>
  <si>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</si>
  <si>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</si>
  <si>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</si>
  <si>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</si>
  <si>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</si>
  <si>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</si>
  <si>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</si>
  <si>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</si>
  <si>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</si>
  <si>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</si>
  <si>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</si>
  <si>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</si>
  <si>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</si>
  <si>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</si>
  <si>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</si>
  <si>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</si>
  <si>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</si>
  <si>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</si>
  <si>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</si>
  <si>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</si>
  <si>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</si>
  <si>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</si>
  <si>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</si>
  <si>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</si>
  <si>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</si>
  <si>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</si>
  <si>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</si>
  <si>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</si>
  <si>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</si>
  <si>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</si>
  <si>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</si>
  <si>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</si>
  <si>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</si>
  <si>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</si>
  <si>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</si>
  <si>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</si>
  <si>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</si>
  <si>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</si>
  <si>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</si>
  <si>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</si>
  <si>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</si>
  <si>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</si>
  <si>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</si>
  <si>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</si>
  <si>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</si>
  <si>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</si>
  <si>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</si>
  <si>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</si>
  <si>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</si>
  <si>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</si>
  <si>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</si>
  <si>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</si>
  <si>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</si>
  <si>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</si>
  <si>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</si>
  <si>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</si>
  <si>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</si>
  <si>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</si>
  <si>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</si>
  <si>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</si>
  <si>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</si>
  <si>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</si>
  <si>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</si>
  <si>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</si>
  <si>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</si>
  <si>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</si>
  <si>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</si>
  <si>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</si>
  <si>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</si>
  <si>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</si>
  <si>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</si>
  <si>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</si>
  <si>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</si>
  <si>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</si>
  <si>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</si>
  <si>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</si>
  <si>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</si>
  <si>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</si>
  <si>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</si>
  <si>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</si>
  <si>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</si>
  <si>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</si>
  <si>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</si>
  <si>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</si>
  <si>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</si>
  <si>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</si>
  <si>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</si>
  <si>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</si>
  <si>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</si>
  <si>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</si>
  <si>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</si>
  <si>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</si>
  <si>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</si>
  <si>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</si>
  <si>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</si>
  <si>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</si>
  <si>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</si>
  <si>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</si>
  <si>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</si>
  <si>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</si>
  <si>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</si>
  <si>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</si>
  <si>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</si>
  <si>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</si>
  <si>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</si>
  <si>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</si>
  <si>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</si>
  <si>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</si>
  <si>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</si>
  <si>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</si>
  <si>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</si>
  <si>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</si>
  <si>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</si>
  <si>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</si>
  <si>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</si>
  <si>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</si>
  <si>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</si>
  <si>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</si>
  <si>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</si>
  <si>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</si>
  <si>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</si>
  <si>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</si>
  <si>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</si>
  <si>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</si>
  <si>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</si>
  <si>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</si>
  <si>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</si>
  <si>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</si>
  <si>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</si>
  <si>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</si>
  <si>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</si>
  <si>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</si>
  <si>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</si>
  <si>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</si>
  <si>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</si>
  <si>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</si>
  <si>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</si>
  <si>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</si>
  <si>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</si>
  <si>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</si>
  <si>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</si>
  <si>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</si>
  <si>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</si>
  <si>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</si>
  <si>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</si>
  <si>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</si>
  <si>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</si>
  <si>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</si>
  <si>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</si>
  <si>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</si>
  <si>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</si>
  <si>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</si>
  <si>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</si>
  <si>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</si>
  <si>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</si>
  <si>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</si>
  <si>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</si>
  <si>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</si>
  <si>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</si>
  <si>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</si>
  <si>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</si>
  <si>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</si>
  <si>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</si>
  <si>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</si>
  <si>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</si>
  <si>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</si>
  <si>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</si>
  <si>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</si>
  <si>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</si>
  <si>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</si>
  <si>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</si>
  <si>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</si>
  <si>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</si>
  <si>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</si>
  <si>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</si>
  <si>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</si>
  <si>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</si>
  <si>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</si>
  <si>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</si>
  <si>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</si>
  <si>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</si>
  <si>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</si>
  <si>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</si>
  <si>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</si>
  <si>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</si>
  <si>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</si>
  <si>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</si>
  <si>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</si>
  <si>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</si>
  <si>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</si>
  <si>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</si>
  <si>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</si>
  <si>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</si>
  <si>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</si>
  <si>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</si>
  <si>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</si>
  <si>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</si>
  <si>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</si>
  <si>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</si>
  <si>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</si>
  <si>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</si>
  <si>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</si>
  <si>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</si>
  <si>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</si>
  <si>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</si>
  <si>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</si>
  <si>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</si>
  <si>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</si>
  <si>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</si>
  <si>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</si>
  <si>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</si>
  <si>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</si>
  <si>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</si>
  <si>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</si>
  <si>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</si>
  <si>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</si>
  <si>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</si>
  <si>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</si>
  <si>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</si>
  <si>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</si>
  <si>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</si>
  <si>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</si>
  <si>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</si>
  <si>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</si>
  <si>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</si>
  <si>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</si>
  <si>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</si>
  <si>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</si>
  <si>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</si>
  <si>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</si>
  <si>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</si>
  <si>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</si>
  <si>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</si>
  <si>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</si>
  <si>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</si>
  <si>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</si>
  <si>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</si>
  <si>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</si>
  <si>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</si>
  <si>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</si>
  <si>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</si>
  <si>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</si>
  <si>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</si>
  <si>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</si>
  <si>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</si>
  <si>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</si>
  <si>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</si>
  <si>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</si>
  <si>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</si>
  <si>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</si>
  <si>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</si>
  <si>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</si>
  <si>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</si>
  <si>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</si>
  <si>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</si>
  <si>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</si>
  <si>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</si>
  <si>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</si>
  <si>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</si>
  <si>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</si>
  <si>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</si>
  <si>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</si>
  <si>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</si>
  <si>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</si>
  <si>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</si>
  <si>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</si>
  <si>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</si>
  <si>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</si>
  <si>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</si>
  <si>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</si>
  <si>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</si>
  <si>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</si>
  <si>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</si>
  <si>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</si>
  <si>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</si>
  <si>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</si>
  <si>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</si>
  <si>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</si>
  <si>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</si>
  <si>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</si>
  <si>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</si>
  <si>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</si>
  <si>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</si>
  <si>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</si>
  <si>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</si>
  <si>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</si>
  <si>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</si>
  <si>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</si>
  <si>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</si>
  <si>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</si>
  <si>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</si>
  <si>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</si>
  <si>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</si>
  <si>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</si>
  <si>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</si>
  <si>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</si>
  <si>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</si>
  <si>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</si>
  <si>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</si>
  <si>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</si>
  <si>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</si>
  <si>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</si>
  <si>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</si>
  <si>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</si>
  <si>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</si>
  <si>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</si>
  <si>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</si>
  <si>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</si>
  <si>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</si>
  <si>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</si>
  <si>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</si>
  <si>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</si>
  <si>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</si>
  <si>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</si>
  <si>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</si>
  <si>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</si>
  <si>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</si>
  <si>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</si>
  <si>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</si>
  <si>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</si>
  <si>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</si>
  <si>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</si>
  <si>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</si>
  <si>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</si>
  <si>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</si>
  <si>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</si>
  <si>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</si>
  <si>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</si>
  <si>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</si>
  <si>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</si>
  <si>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</si>
  <si>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</si>
  <si>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</si>
  <si>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</si>
  <si>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</si>
  <si>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</si>
  <si>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</si>
  <si>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</si>
  <si>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</si>
  <si>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</si>
  <si>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</si>
  <si>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</si>
  <si>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</si>
  <si>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</si>
  <si>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</si>
  <si>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</si>
  <si>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</si>
  <si>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</si>
  <si>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</si>
  <si>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</si>
  <si>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</si>
  <si>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</si>
  <si>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</si>
  <si>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</si>
  <si>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</si>
  <si>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</si>
  <si>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</si>
  <si>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</si>
  <si>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</si>
  <si>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</si>
  <si>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</si>
  <si>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</si>
  <si>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</si>
  <si>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</si>
  <si>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</si>
  <si>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</si>
  <si>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</si>
  <si>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</si>
  <si>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</si>
  <si>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</si>
  <si>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</si>
  <si>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</si>
  <si>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</si>
  <si>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</si>
  <si>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</si>
  <si>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</si>
  <si>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</si>
  <si>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</si>
  <si>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</si>
  <si>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</si>
  <si>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</si>
  <si>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</si>
  <si>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</si>
  <si>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</si>
  <si>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</si>
  <si>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</si>
  <si>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</si>
  <si>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</si>
  <si>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</si>
  <si>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</si>
  <si>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</si>
  <si>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</si>
  <si>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</si>
  <si>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</si>
  <si>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</si>
  <si>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</si>
  <si>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</si>
  <si>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</si>
  <si>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</si>
  <si>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</si>
  <si>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</si>
  <si>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</si>
  <si>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</si>
  <si>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</si>
  <si>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</si>
  <si>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</si>
  <si>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</si>
  <si>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</si>
  <si>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</si>
  <si>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</si>
  <si>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</si>
  <si>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</si>
  <si>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</si>
  <si>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</si>
  <si>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</si>
  <si>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</si>
  <si>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</si>
  <si>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</si>
  <si>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</si>
  <si>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</si>
  <si>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</si>
  <si>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</si>
  <si>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</si>
  <si>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</si>
  <si>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</si>
  <si>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</si>
  <si>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</si>
  <si>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</si>
  <si>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</si>
  <si>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</si>
  <si>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</si>
  <si>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</si>
  <si>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</si>
  <si>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</si>
  <si>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</si>
  <si>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</si>
  <si>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</si>
  <si>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</si>
  <si>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</si>
  <si>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</si>
  <si>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</si>
  <si>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</si>
  <si>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</si>
  <si>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</si>
  <si>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</si>
  <si>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</si>
  <si>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</si>
  <si>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</si>
  <si>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</si>
  <si>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</si>
  <si>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</si>
  <si>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</si>
  <si>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</si>
  <si>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</si>
  <si>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</si>
  <si>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</si>
  <si>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</si>
  <si>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</si>
  <si>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</si>
  <si>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</si>
  <si>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</si>
  <si>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</si>
  <si>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</si>
  <si>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</si>
  <si>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</si>
  <si>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</si>
  <si>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</si>
  <si>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</si>
  <si>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</si>
  <si>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</si>
  <si>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</si>
  <si>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</si>
  <si>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</si>
  <si>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</si>
  <si>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</si>
  <si>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</si>
  <si>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</si>
  <si>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</si>
  <si>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</si>
  <si>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</si>
  <si>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</si>
  <si>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</si>
  <si>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</si>
  <si>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</si>
  <si>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</si>
  <si>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</si>
  <si>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</si>
  <si>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</si>
  <si>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</si>
  <si>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</si>
  <si>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</si>
  <si>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</si>
  <si>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</si>
  <si>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</si>
  <si>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</si>
  <si>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</si>
  <si>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</si>
  <si>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</si>
  <si>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</si>
  <si>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</si>
  <si>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</si>
  <si>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</si>
  <si>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</si>
  <si>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</si>
  <si>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</si>
  <si>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</si>
  <si>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</si>
  <si>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</si>
  <si>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</si>
  <si>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</si>
  <si>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</si>
  <si>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</si>
  <si>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</si>
  <si>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</si>
  <si>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</si>
  <si>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</si>
  <si>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</si>
  <si>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</si>
  <si>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</si>
  <si>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</si>
  <si>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</si>
  <si>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</si>
  <si>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</si>
  <si>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</si>
  <si>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</si>
  <si>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</si>
  <si>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</si>
  <si>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</si>
  <si>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</si>
  <si>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</si>
  <si>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</si>
  <si>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</si>
  <si>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</si>
  <si>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</si>
  <si>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</si>
  <si>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</si>
  <si>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</si>
  <si>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</si>
  <si>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</si>
  <si>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</si>
  <si>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</si>
  <si>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</si>
  <si>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</si>
  <si>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</si>
  <si>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</si>
  <si>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</si>
  <si>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</si>
  <si>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</si>
  <si>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</si>
  <si>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</si>
  <si>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</si>
  <si>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</si>
  <si>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</si>
  <si>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</si>
  <si>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</si>
  <si>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</si>
  <si>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</si>
  <si>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</si>
  <si>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</si>
  <si>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</si>
  <si>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</si>
  <si>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</si>
  <si>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</si>
  <si>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</si>
  <si>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</si>
  <si>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</si>
  <si>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</si>
  <si>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</si>
  <si>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</si>
  <si>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</si>
  <si>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</si>
  <si>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</si>
  <si>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</si>
  <si>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</si>
  <si>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</si>
  <si>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</si>
  <si>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</si>
  <si>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</si>
  <si>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</si>
  <si>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</si>
  <si>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</si>
  <si>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</si>
  <si>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</si>
  <si>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</si>
  <si>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</si>
  <si>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</si>
  <si>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</si>
  <si>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</si>
  <si>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</si>
  <si>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</si>
  <si>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</si>
  <si>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</si>
  <si>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</si>
  <si>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</si>
  <si>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</si>
  <si>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</si>
  <si>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</si>
  <si>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</si>
  <si>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</si>
  <si>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</si>
  <si>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</si>
  <si>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</si>
  <si>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</si>
  <si>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</si>
  <si>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</si>
  <si>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</si>
  <si>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</si>
  <si>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</si>
  <si>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</si>
  <si>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</si>
  <si>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</si>
  <si>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</si>
  <si>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</si>
  <si>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</si>
  <si>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</si>
  <si>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</si>
  <si>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</si>
  <si>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</si>
  <si>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</si>
  <si>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</si>
  <si>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</si>
  <si>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</si>
  <si>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</si>
  <si>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</si>
  <si>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</si>
  <si>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</si>
  <si>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</si>
  <si>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</si>
  <si>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</si>
  <si>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</si>
  <si>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</si>
  <si>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</si>
  <si>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</si>
  <si>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</si>
  <si>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</si>
  <si>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</si>
  <si>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</si>
  <si>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</si>
  <si>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</si>
  <si>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</si>
  <si>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</si>
  <si>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</si>
  <si>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</si>
  <si>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</si>
  <si>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</si>
  <si>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</si>
  <si>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</si>
  <si>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</si>
  <si>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</si>
  <si>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</si>
  <si>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</si>
  <si>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</si>
  <si>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</si>
  <si>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</si>
  <si>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</si>
  <si>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</si>
  <si>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</si>
  <si>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</si>
  <si>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</si>
  <si>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</si>
  <si>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</si>
  <si>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</si>
  <si>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</si>
  <si>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</si>
  <si>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</si>
  <si>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</si>
  <si>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</si>
  <si>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</si>
  <si>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</si>
  <si>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</si>
  <si>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</si>
  <si>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</si>
  <si>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</si>
  <si>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</si>
  <si>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</si>
  <si>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</si>
  <si>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</si>
  <si>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</si>
  <si>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</si>
  <si>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</si>
  <si>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</si>
  <si>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</si>
  <si>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</si>
  <si>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</si>
  <si>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</si>
  <si>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</si>
  <si>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</si>
  <si>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</si>
  <si>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</si>
  <si>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</si>
  <si>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</si>
  <si>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</si>
  <si>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</si>
  <si>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</si>
  <si>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</si>
  <si>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</si>
  <si>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</si>
  <si>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</si>
  <si>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</si>
  <si>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</si>
  <si>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</si>
  <si>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</si>
  <si>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</si>
  <si>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</si>
  <si>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</si>
  <si>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</si>
  <si>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</si>
  <si>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</si>
  <si>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</si>
  <si>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</si>
  <si>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</si>
  <si>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</si>
  <si>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</si>
  <si>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</si>
  <si>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</si>
  <si>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</si>
  <si>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</si>
  <si>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</si>
  <si>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</si>
  <si>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</si>
  <si>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</si>
  <si>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</si>
  <si>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</si>
  <si>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</si>
  <si>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</si>
  <si>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</si>
  <si>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</si>
  <si>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</si>
  <si>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</si>
  <si>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</si>
  <si>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</si>
  <si>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</si>
  <si>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</si>
  <si>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</si>
  <si>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</si>
  <si>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</si>
  <si>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</si>
  <si>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</si>
  <si>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</si>
  <si>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</si>
  <si>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</si>
  <si>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</si>
  <si>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</si>
  <si>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</si>
  <si>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</si>
  <si>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</si>
  <si>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</si>
  <si>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</si>
  <si>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</si>
  <si>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</si>
  <si>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</si>
  <si>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</si>
  <si>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</si>
  <si>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</si>
  <si>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</si>
  <si>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</si>
  <si>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</si>
  <si>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</si>
  <si>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</si>
  <si>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</si>
  <si>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</si>
  <si>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</si>
  <si>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</si>
  <si>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</si>
  <si>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</si>
  <si>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</si>
  <si>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</si>
  <si>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</si>
  <si>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</si>
  <si>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</si>
  <si>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</si>
  <si>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</si>
  <si>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</si>
  <si>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</si>
  <si>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</si>
  <si>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</si>
  <si>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</si>
  <si>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</si>
  <si>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</si>
  <si>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</si>
  <si>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</si>
  <si>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</si>
  <si>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</si>
  <si>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</si>
  <si>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</si>
  <si>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</si>
  <si>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</si>
  <si>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</si>
  <si>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</si>
  <si>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</si>
  <si>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</si>
  <si>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</si>
  <si>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</si>
  <si>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</si>
  <si>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</si>
  <si>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</si>
  <si>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</si>
  <si>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</si>
  <si>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</si>
  <si>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</si>
  <si>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</si>
  <si>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</si>
  <si>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</si>
  <si>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</si>
  <si>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</si>
  <si>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</si>
  <si>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</si>
  <si>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</si>
  <si>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</si>
  <si>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</si>
  <si>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</si>
  <si>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</si>
  <si>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</si>
  <si>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</si>
  <si>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</si>
  <si>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</si>
  <si>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</si>
  <si>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</si>
  <si>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</si>
  <si>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</si>
  <si>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</si>
  <si>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</si>
  <si>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</si>
  <si>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</si>
  <si>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</si>
  <si>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</si>
  <si>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</si>
  <si>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</si>
  <si>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</si>
  <si>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</si>
  <si>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</si>
  <si>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</si>
  <si>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</si>
  <si>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</si>
  <si>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</si>
  <si>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</si>
  <si>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</si>
  <si>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</si>
  <si>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</si>
  <si>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</si>
  <si>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</si>
  <si>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</si>
  <si>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</si>
  <si>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</si>
  <si>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</si>
  <si>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</si>
  <si>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</si>
  <si>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</si>
  <si>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</si>
  <si>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</si>
  <si>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</si>
  <si>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</si>
  <si>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</si>
  <si>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</si>
  <si>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</si>
  <si>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</si>
  <si>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</si>
  <si>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</si>
  <si>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</si>
  <si>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</si>
  <si>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</si>
  <si>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</si>
  <si>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</si>
  <si>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</si>
  <si>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</si>
  <si>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</si>
  <si>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</si>
  <si>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</si>
  <si>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</si>
  <si>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</si>
  <si>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</si>
  <si>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</si>
  <si>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</si>
  <si>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</si>
  <si>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</si>
  <si>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</si>
  <si>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</si>
  <si>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</si>
  <si>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</si>
  <si>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</si>
  <si>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</si>
  <si>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</si>
  <si>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</si>
  <si>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</si>
  <si>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</si>
  <si>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</si>
  <si>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</si>
  <si>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</si>
  <si>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</si>
  <si>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</si>
  <si>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</si>
  <si>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</si>
  <si>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</si>
  <si>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</si>
  <si>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</si>
  <si>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</si>
  <si>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</si>
  <si>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</si>
  <si>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</si>
  <si>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</si>
  <si>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</si>
  <si>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</si>
  <si>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</si>
  <si>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</si>
  <si>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</si>
  <si>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</si>
  <si>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</si>
  <si>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</si>
  <si>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</si>
  <si>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</si>
  <si>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</si>
  <si>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</si>
  <si>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</si>
  <si>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</si>
  <si>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</si>
  <si>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</si>
  <si>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</si>
  <si>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</si>
  <si>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</si>
  <si>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</si>
  <si>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</si>
  <si>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</si>
  <si>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</si>
  <si>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</si>
  <si>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</si>
  <si>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</si>
  <si>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</si>
  <si>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</si>
  <si>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</si>
  <si>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</si>
  <si>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</si>
  <si>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</si>
  <si>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</si>
  <si>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</si>
  <si>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</si>
  <si>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</si>
  <si>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</si>
  <si>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</si>
  <si>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</si>
  <si>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</si>
  <si>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</si>
  <si>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</si>
  <si>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</si>
  <si>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</si>
  <si>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</si>
  <si>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</si>
  <si>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</si>
  <si>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</si>
  <si>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</si>
  <si>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</si>
  <si>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</si>
  <si>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</si>
  <si>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</si>
  <si>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</si>
  <si>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</si>
  <si>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</si>
  <si>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</si>
  <si>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</si>
  <si>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</si>
  <si>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</si>
  <si>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</si>
  <si>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</si>
  <si>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</si>
  <si>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</si>
  <si>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</si>
  <si>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</si>
  <si>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</si>
  <si>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</si>
  <si>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</si>
  <si>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</si>
  <si>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</si>
  <si>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</si>
  <si>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</si>
  <si>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</si>
  <si>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</si>
  <si>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</si>
  <si>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</si>
  <si>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</si>
  <si>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</si>
  <si>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</si>
  <si>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</si>
  <si>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</si>
  <si>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</si>
  <si>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</si>
  <si>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</si>
  <si>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</si>
  <si>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</si>
  <si>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</si>
  <si>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</si>
  <si>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</si>
  <si>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</si>
  <si>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</si>
  <si>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</si>
  <si>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</si>
  <si>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</si>
  <si>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</si>
  <si>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</si>
  <si>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</si>
  <si>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</si>
  <si>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</si>
  <si>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</si>
  <si>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</si>
  <si>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</si>
  <si>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</si>
  <si>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</si>
  <si>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</si>
  <si>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</si>
  <si>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</si>
  <si>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</si>
  <si>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</si>
  <si>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</si>
  <si>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</si>
  <si>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</si>
  <si>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</si>
  <si>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</si>
  <si>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</si>
  <si>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</si>
  <si>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</si>
  <si>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</si>
  <si>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</si>
  <si>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</si>
  <si>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</si>
  <si>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</si>
  <si>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</si>
  <si>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</si>
  <si>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</si>
  <si>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</si>
  <si>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</si>
  <si>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</si>
  <si>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</si>
  <si>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</si>
  <si>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</si>
  <si>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</si>
  <si>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</si>
  <si>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</si>
  <si>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</si>
  <si>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</si>
  <si>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</si>
  <si>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</si>
  <si>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</si>
  <si>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</si>
  <si>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</si>
  <si>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</si>
  <si>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</si>
  <si>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</si>
  <si>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</si>
  <si>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</si>
  <si>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</si>
  <si>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</si>
  <si>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</si>
  <si>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</si>
  <si>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</si>
  <si>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</si>
  <si>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</si>
  <si>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</si>
  <si>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</si>
  <si>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</si>
  <si>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</si>
  <si>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</si>
  <si>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</si>
  <si>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</si>
  <si>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</si>
  <si>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</si>
  <si>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</si>
  <si>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</si>
  <si>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</si>
  <si>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</si>
  <si>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</si>
  <si>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</si>
  <si>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</si>
  <si>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</si>
  <si>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</si>
  <si>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</si>
  <si>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</si>
  <si>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</si>
  <si>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</si>
  <si>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</si>
  <si>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</si>
  <si>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</si>
  <si>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</si>
  <si>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</si>
  <si>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</si>
  <si>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</si>
  <si>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</si>
  <si>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</si>
  <si>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</si>
  <si>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</si>
  <si>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</si>
  <si>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</si>
  <si>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</si>
  <si>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</si>
  <si>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</si>
  <si>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</si>
  <si>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</si>
  <si>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</si>
  <si>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</si>
  <si>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</si>
  <si>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</si>
  <si>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</si>
  <si>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</si>
  <si>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</si>
  <si>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</si>
  <si>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</si>
  <si>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</si>
  <si>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</si>
  <si>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</si>
  <si>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</si>
  <si>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</si>
  <si>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</si>
  <si>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</si>
  <si>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</si>
  <si>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</si>
  <si>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</si>
  <si>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</si>
  <si>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</si>
  <si>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</si>
  <si>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</si>
  <si>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</si>
  <si>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</si>
  <si>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</si>
  <si>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</si>
  <si>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</si>
  <si>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</si>
  <si>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</si>
  <si>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</si>
  <si>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</si>
  <si>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</si>
  <si>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</si>
  <si>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</si>
  <si>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</si>
  <si>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</si>
  <si>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</si>
  <si>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</si>
  <si>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</si>
  <si>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</si>
  <si>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</si>
  <si>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</si>
  <si>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</si>
  <si>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</si>
  <si>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</si>
  <si>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</si>
  <si>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</si>
  <si>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</si>
  <si>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</si>
  <si>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</si>
  <si>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</si>
  <si>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</si>
  <si>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</si>
  <si>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</si>
  <si>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</si>
  <si>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</si>
  <si>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</si>
  <si>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</si>
  <si>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</si>
  <si>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</si>
  <si>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</si>
  <si>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</si>
  <si>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</si>
  <si>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</si>
  <si>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</si>
  <si>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</si>
  <si>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</si>
  <si>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</si>
  <si>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</si>
  <si>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</si>
  <si>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</si>
  <si>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</si>
  <si>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</si>
  <si>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</si>
  <si>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</si>
  <si>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</si>
  <si>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</si>
  <si>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</si>
  <si>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</si>
  <si>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</si>
  <si>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</si>
  <si>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</si>
  <si>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</si>
  <si>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</si>
  <si>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</si>
  <si>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</si>
  <si>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</si>
  <si>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</si>
  <si>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</si>
  <si>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</si>
  <si>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</si>
  <si>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</si>
  <si>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</si>
  <si>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</si>
  <si>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</si>
  <si>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</si>
  <si>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</si>
  <si>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</si>
  <si>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</si>
  <si>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</si>
  <si>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</si>
  <si>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</si>
  <si>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</si>
  <si>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</si>
  <si>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</si>
  <si>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</si>
  <si>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</si>
  <si>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</si>
  <si>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</si>
  <si>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</si>
  <si>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</si>
  <si>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</si>
  <si>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</si>
  <si>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</si>
  <si>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</si>
  <si>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</si>
  <si>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</si>
  <si>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</si>
  <si>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</si>
  <si>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</si>
  <si>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</si>
  <si>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</si>
  <si>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</si>
  <si>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</si>
  <si>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</si>
  <si>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</si>
  <si>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</si>
  <si>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</si>
  <si>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</si>
  <si>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</si>
  <si>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</si>
  <si>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</si>
  <si>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</si>
  <si>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</si>
  <si>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</si>
  <si>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</si>
  <si>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</si>
  <si>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</si>
  <si>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</si>
  <si>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</si>
  <si>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</si>
  <si>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</si>
  <si>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</si>
  <si>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</si>
  <si>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</si>
  <si>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</si>
  <si>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</si>
  <si>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</si>
  <si>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</si>
  <si>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</si>
  <si>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</si>
  <si>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</si>
  <si>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</si>
  <si>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</si>
  <si>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</si>
  <si>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</si>
  <si>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</si>
  <si>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</si>
  <si>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</si>
  <si>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</si>
  <si>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</si>
  <si>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</si>
  <si>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</si>
  <si>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</si>
  <si>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</si>
  <si>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</si>
  <si>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</si>
  <si>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</si>
  <si>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</si>
  <si>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</si>
  <si>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</si>
  <si>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</si>
  <si>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</si>
  <si>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</si>
  <si>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</si>
  <si>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</si>
  <si>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</si>
  <si>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</si>
  <si>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</si>
  <si>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</si>
  <si>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</si>
  <si>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</si>
  <si>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</si>
  <si>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</si>
  <si>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</si>
  <si>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</si>
  <si>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</si>
  <si>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</si>
  <si>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</si>
  <si>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</si>
  <si>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</si>
  <si>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</si>
  <si>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</si>
  <si>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</si>
  <si>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</si>
  <si>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</si>
  <si>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</si>
  <si>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</si>
  <si>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</si>
  <si>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</si>
  <si>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</si>
  <si>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</si>
  <si>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</si>
  <si>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</si>
  <si>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</si>
  <si>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</si>
  <si>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</si>
  <si>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</si>
  <si>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</si>
  <si>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</si>
  <si>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</si>
  <si>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</si>
  <si>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</si>
  <si>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</si>
  <si>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</si>
  <si>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</si>
  <si>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</si>
  <si>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</si>
  <si>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</si>
  <si>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</si>
  <si>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</si>
  <si>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</si>
  <si>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</si>
  <si>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</si>
  <si>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</si>
  <si>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</si>
  <si>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</si>
  <si>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</si>
  <si>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</si>
  <si>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</si>
  <si>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</si>
  <si>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</si>
  <si>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</si>
  <si>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</si>
  <si>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</si>
  <si>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</si>
  <si>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</si>
  <si>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</si>
  <si>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</si>
  <si>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</si>
  <si>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</si>
  <si>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</si>
  <si>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</si>
  <si>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</si>
  <si>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</si>
  <si>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</si>
  <si>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</si>
  <si>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</si>
  <si>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</si>
  <si>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</si>
  <si>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</si>
  <si>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</si>
  <si>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</si>
  <si>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</si>
  <si>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</si>
  <si>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</si>
  <si>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</si>
  <si>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</si>
  <si>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</si>
  <si>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</si>
  <si>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</si>
  <si>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</si>
  <si>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</si>
  <si>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</si>
  <si>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</si>
  <si>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</si>
  <si>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</si>
  <si>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</si>
  <si>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</si>
  <si>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</si>
  <si>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</si>
  <si>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</si>
  <si>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</si>
  <si>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</si>
  <si>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</si>
  <si>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</si>
  <si>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</si>
  <si>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</si>
  <si>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</si>
  <si>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</si>
  <si>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</si>
  <si>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</si>
  <si>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</si>
  <si>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</si>
  <si>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</si>
  <si>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</si>
  <si>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</si>
  <si>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</si>
  <si>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</si>
  <si>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</si>
  <si>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</si>
  <si>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</si>
  <si>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</si>
  <si>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</si>
  <si>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</si>
  <si>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</si>
  <si>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</si>
  <si>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</si>
  <si>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</si>
  <si>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</si>
  <si>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</si>
  <si>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</si>
  <si>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</si>
  <si>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</si>
  <si>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</si>
  <si>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</si>
  <si>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</si>
  <si>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</si>
  <si>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</si>
  <si>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</si>
  <si>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</si>
  <si>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</si>
  <si>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</si>
  <si>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</si>
  <si>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</si>
  <si>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</si>
  <si>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</si>
  <si>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</si>
  <si>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</si>
  <si>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</si>
  <si>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</si>
  <si>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</si>
  <si>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</si>
  <si>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</si>
  <si>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</si>
  <si>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</si>
  <si>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</si>
  <si>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</si>
  <si>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</si>
  <si>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</si>
  <si>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</si>
  <si>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</si>
  <si>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</si>
  <si>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</si>
  <si>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</si>
  <si>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</si>
  <si>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</si>
  <si>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</si>
  <si>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</si>
  <si>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</si>
  <si>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</si>
  <si>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</si>
  <si>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</si>
  <si>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</si>
  <si>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</si>
  <si>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</si>
  <si>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</si>
  <si>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</si>
  <si>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</si>
  <si>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</si>
  <si>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</si>
  <si>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</si>
  <si>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</si>
  <si>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</si>
  <si>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</si>
  <si>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</si>
  <si>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</si>
  <si>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</si>
  <si>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</si>
  <si>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</si>
  <si>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</si>
  <si>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</si>
  <si>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</si>
  <si>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</si>
  <si>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</si>
  <si>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</si>
  <si>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</si>
  <si>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</si>
  <si>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</si>
  <si>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</si>
  <si>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</si>
  <si>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</si>
  <si>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</si>
  <si>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</si>
  <si>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</si>
  <si>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</si>
  <si>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</si>
  <si>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</si>
  <si>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</si>
  <si>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</si>
  <si>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</si>
  <si>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</si>
  <si>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</si>
  <si>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</si>
  <si>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</si>
  <si>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</si>
  <si>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</si>
  <si>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</si>
  <si>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</si>
  <si>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</si>
  <si>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</si>
  <si>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</si>
  <si>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</si>
  <si>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</si>
  <si>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</si>
  <si>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</si>
  <si>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</si>
  <si>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</si>
  <si>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</si>
  <si>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</si>
  <si>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</si>
  <si>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</si>
  <si>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</si>
  <si>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</si>
  <si>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</si>
  <si>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</si>
  <si>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</si>
  <si>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</si>
  <si>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</si>
  <si>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</si>
  <si>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</si>
  <si>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</si>
  <si>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</si>
  <si>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</si>
  <si>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</si>
  <si>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</si>
  <si>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</si>
  <si>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</si>
  <si>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</si>
  <si>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</si>
  <si>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</si>
  <si>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</si>
  <si>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</si>
  <si>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</si>
  <si>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</si>
  <si>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</si>
  <si>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</si>
  <si>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</si>
  <si>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</si>
  <si>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</si>
  <si>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</si>
  <si>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</si>
  <si>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</si>
  <si>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</si>
  <si>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</si>
  <si>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</si>
  <si>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</si>
  <si>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</si>
  <si>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</si>
  <si>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</si>
  <si>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</si>
  <si>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</si>
  <si>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</si>
  <si>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</si>
  <si>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</si>
  <si>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</si>
  <si>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</si>
  <si>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</si>
  <si>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</si>
  <si>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</si>
  <si>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</si>
  <si>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</si>
  <si>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</si>
  <si>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</si>
  <si>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</si>
  <si>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</si>
  <si>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</si>
  <si>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</si>
  <si>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</si>
  <si>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</si>
  <si>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</si>
  <si>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</si>
  <si>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</si>
  <si>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</si>
  <si>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</si>
  <si>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</si>
  <si>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</si>
  <si>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</si>
  <si>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</si>
  <si>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</si>
  <si>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</si>
  <si>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</si>
  <si>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</si>
  <si>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</si>
  <si>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</si>
  <si>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</si>
  <si>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</si>
  <si>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</si>
  <si>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</si>
  <si>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</si>
  <si>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</si>
  <si>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</si>
  <si>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</si>
  <si>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</si>
  <si>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</si>
  <si>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</si>
  <si>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</si>
  <si>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</si>
  <si>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</si>
  <si>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</si>
  <si>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</si>
  <si>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</si>
  <si>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</si>
  <si>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</si>
  <si>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</si>
  <si>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</si>
  <si>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</si>
  <si>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</si>
  <si>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</si>
  <si>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</si>
  <si>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</si>
  <si>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</si>
  <si>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</si>
  <si>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</si>
  <si>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</si>
  <si>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</si>
  <si>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</si>
  <si>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</si>
  <si>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</si>
  <si>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</si>
  <si>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</si>
  <si>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</si>
  <si>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</si>
  <si>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</si>
  <si>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</si>
  <si>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</si>
  <si>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</si>
  <si>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</si>
  <si>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</si>
  <si>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</si>
  <si>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</si>
  <si>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</si>
  <si>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</si>
  <si>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</si>
  <si>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</si>
  <si>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</si>
  <si>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</si>
  <si>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</si>
  <si>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</si>
  <si>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</si>
  <si>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</si>
  <si>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</si>
  <si>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</si>
  <si>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</si>
  <si>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</si>
  <si>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</si>
  <si>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</si>
  <si>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</si>
  <si>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</si>
  <si>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</si>
  <si>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</si>
  <si>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</si>
  <si>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</si>
  <si>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</si>
  <si>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</si>
  <si>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</si>
  <si>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</si>
  <si>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</si>
  <si>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</si>
  <si>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</si>
  <si>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</si>
  <si>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</si>
  <si>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</si>
  <si>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</si>
  <si>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</si>
  <si>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</si>
  <si>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</si>
  <si>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</si>
  <si>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</si>
  <si>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</si>
  <si>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</si>
  <si>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</si>
  <si>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</si>
  <si>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</si>
  <si>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</si>
  <si>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</si>
  <si>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</si>
  <si>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</si>
  <si>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</si>
  <si>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</si>
  <si>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</si>
  <si>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</si>
  <si>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</si>
  <si>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</si>
  <si>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</si>
  <si>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</si>
  <si>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</si>
  <si>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</si>
  <si>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</si>
  <si>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</si>
  <si>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</si>
  <si>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</si>
  <si>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</si>
  <si>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</si>
  <si>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</si>
  <si>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</si>
  <si>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</si>
  <si>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</si>
  <si>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</si>
  <si>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</si>
  <si>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</si>
  <si>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</si>
  <si>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</si>
  <si>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</si>
  <si>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</si>
  <si>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</si>
  <si>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</si>
  <si>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</si>
  <si>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</si>
  <si>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</si>
  <si>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</si>
  <si>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</si>
  <si>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</si>
  <si>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</si>
  <si>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</si>
  <si>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</si>
  <si>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</si>
  <si>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</si>
  <si>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</si>
  <si>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</si>
  <si>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</si>
  <si>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</si>
  <si>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</si>
  <si>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</si>
  <si>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</si>
  <si>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</si>
  <si>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</si>
  <si>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</si>
  <si>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</si>
  <si>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</si>
  <si>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</si>
  <si>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</si>
  <si>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</si>
  <si>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</si>
  <si>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</si>
  <si>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</si>
  <si>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</si>
  <si>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</si>
  <si>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</si>
  <si>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</si>
  <si>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</si>
  <si>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</si>
  <si>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</si>
  <si>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</si>
  <si>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</si>
  <si>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</si>
  <si>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</si>
  <si>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</si>
  <si>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</si>
  <si>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</si>
  <si>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</si>
  <si>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</si>
  <si>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</si>
  <si>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</si>
  <si>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</si>
  <si>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</si>
  <si>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</si>
  <si>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</si>
  <si>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</si>
  <si>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</si>
  <si>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</si>
  <si>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</si>
  <si>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</si>
  <si>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</si>
  <si>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</si>
  <si>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</si>
  <si>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</si>
  <si>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</si>
  <si>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</si>
  <si>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</si>
  <si>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</si>
  <si>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</si>
  <si>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</si>
  <si>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</si>
  <si>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</si>
  <si>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</si>
  <si>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</si>
  <si>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</si>
  <si>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</si>
  <si>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</si>
  <si>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</si>
  <si>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</si>
  <si>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</si>
  <si>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</si>
  <si>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</si>
  <si>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</si>
  <si>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</si>
  <si>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</si>
  <si>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</si>
  <si>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</si>
  <si>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</si>
  <si>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</si>
  <si>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</si>
  <si>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</si>
  <si>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</si>
  <si>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</si>
  <si>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</si>
  <si>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</si>
  <si>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</si>
  <si>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</si>
  <si>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</si>
  <si>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</si>
  <si>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</si>
  <si>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</si>
  <si>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</si>
  <si>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</si>
  <si>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</si>
  <si>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</si>
  <si>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</si>
  <si>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</si>
  <si>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</si>
  <si>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</si>
  <si>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</si>
  <si>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</si>
  <si>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</si>
  <si>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</si>
  <si>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</si>
  <si>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</si>
  <si>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</si>
  <si>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</si>
  <si>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</si>
  <si>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</si>
  <si>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</si>
  <si>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</si>
  <si>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</si>
  <si>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</si>
  <si>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</si>
  <si>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</si>
  <si>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</si>
  <si>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</si>
  <si>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</si>
  <si>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</si>
  <si>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</si>
  <si>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</si>
  <si>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</si>
  <si>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</si>
  <si>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</si>
  <si>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</si>
  <si>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</si>
  <si>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</si>
  <si>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</si>
  <si>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</si>
  <si>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</si>
  <si>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</si>
  <si>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</si>
  <si>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</si>
  <si>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</si>
  <si>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</si>
  <si>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</si>
  <si>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</si>
  <si>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</si>
  <si>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</si>
  <si>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</si>
  <si>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</si>
  <si>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</si>
  <si>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</si>
  <si>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</si>
  <si>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</si>
  <si>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</si>
  <si>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</si>
  <si>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</si>
  <si>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</si>
  <si>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</si>
  <si>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</si>
  <si>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</si>
  <si>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</si>
  <si>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</si>
  <si>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</si>
  <si>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</si>
  <si>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</si>
  <si>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</si>
  <si>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</si>
  <si>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</si>
  <si>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</si>
  <si>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</si>
  <si>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</si>
  <si>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</si>
  <si>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</si>
  <si>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</si>
  <si>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</si>
  <si>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</si>
  <si>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</si>
  <si>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</si>
  <si>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</si>
  <si>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</si>
  <si>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</si>
  <si>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</si>
  <si>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</si>
  <si>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</si>
  <si>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</si>
  <si>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</si>
  <si>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</si>
  <si>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</si>
  <si>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</si>
  <si>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</si>
  <si>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</si>
  <si>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</si>
  <si>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</si>
  <si>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</si>
  <si>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</si>
  <si>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</si>
  <si>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</si>
  <si>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</si>
  <si>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</si>
  <si>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</si>
  <si>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</si>
  <si>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</si>
  <si>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</si>
  <si>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</si>
  <si>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</si>
  <si>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</si>
  <si>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</si>
  <si>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</si>
  <si>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</si>
  <si>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</si>
  <si>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</si>
  <si>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</si>
  <si>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</si>
  <si>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</si>
  <si>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</si>
  <si>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</si>
  <si>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</si>
  <si>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</si>
  <si>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</si>
  <si>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</si>
  <si>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</si>
  <si>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</si>
  <si>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</si>
  <si>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</si>
  <si>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</si>
  <si>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</si>
  <si>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</si>
  <si>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</si>
  <si>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</si>
  <si>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</si>
  <si>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</si>
  <si>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</si>
  <si>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</si>
  <si>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</si>
  <si>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</si>
  <si>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</si>
  <si>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</si>
  <si>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</si>
  <si>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</si>
  <si>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</si>
  <si>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</si>
  <si>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</si>
  <si>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</si>
  <si>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</si>
  <si>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</si>
  <si>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</si>
  <si>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</si>
  <si>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</si>
  <si>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</si>
  <si>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</si>
  <si>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</si>
  <si>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</si>
  <si>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</si>
  <si>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</si>
  <si>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</si>
  <si>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</si>
  <si>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</si>
  <si>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</si>
  <si>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</si>
  <si>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</si>
  <si>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</si>
  <si>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</si>
  <si>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</si>
  <si>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</si>
  <si>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</si>
  <si>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</si>
  <si>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</si>
  <si>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</si>
  <si>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</si>
  <si>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</si>
  <si>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</si>
  <si>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</si>
  <si>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</si>
  <si>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</si>
  <si>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</si>
  <si>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</si>
  <si>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</si>
  <si>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</si>
  <si>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</si>
  <si>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</si>
  <si>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</si>
  <si>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</si>
  <si>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</si>
  <si>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</si>
  <si>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</si>
  <si>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</si>
  <si>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</si>
  <si>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</si>
  <si>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</si>
  <si>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</si>
  <si>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</si>
  <si>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</si>
  <si>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</si>
  <si>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</si>
  <si>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</si>
  <si>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</si>
  <si>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</si>
  <si>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</si>
  <si>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</si>
  <si>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</si>
  <si>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</si>
  <si>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</si>
  <si>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</si>
  <si>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</si>
  <si>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</si>
  <si>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</si>
  <si>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</si>
  <si>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</si>
  <si>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</si>
  <si>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</si>
  <si>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</si>
  <si>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</si>
  <si>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</si>
  <si>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</si>
  <si>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</si>
  <si>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</si>
  <si>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</si>
  <si>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</si>
  <si>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</si>
  <si>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</si>
  <si>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</si>
  <si>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</si>
  <si>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</si>
  <si>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</si>
  <si>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</si>
  <si>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</si>
  <si>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</si>
  <si>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</si>
  <si>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</si>
  <si>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</si>
  <si>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</si>
  <si>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</si>
  <si>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</si>
  <si>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</si>
  <si>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</si>
  <si>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</si>
  <si>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</si>
  <si>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</si>
  <si>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</si>
  <si>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</si>
  <si>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</si>
  <si>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</si>
  <si>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</si>
  <si>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</si>
  <si>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</si>
  <si>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</si>
  <si>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</si>
  <si>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</si>
  <si>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</si>
  <si>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</si>
  <si>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</si>
  <si>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</si>
  <si>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</si>
  <si>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</si>
  <si>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</si>
  <si>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</si>
  <si>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</si>
  <si>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</si>
  <si>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</si>
  <si>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</si>
  <si>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</si>
  <si>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</si>
  <si>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</si>
  <si>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</si>
  <si>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</si>
  <si>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</si>
  <si>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</si>
  <si>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</si>
  <si>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</si>
  <si>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</si>
  <si>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</si>
  <si>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</si>
  <si>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</si>
  <si>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</si>
  <si>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</si>
  <si>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</si>
  <si>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</si>
  <si>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</si>
  <si>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</si>
  <si>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</si>
  <si>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</si>
  <si>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</si>
  <si>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</si>
  <si>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</si>
  <si>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</si>
  <si>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</si>
  <si>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</si>
  <si>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</si>
  <si>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</si>
  <si>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</si>
  <si>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</si>
  <si>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</si>
  <si>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</si>
  <si>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</si>
  <si>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</si>
  <si>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</si>
  <si>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</si>
  <si>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</si>
  <si>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</si>
  <si>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</si>
  <si>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</si>
  <si>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</si>
  <si>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</si>
  <si>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</si>
  <si>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</si>
  <si>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</si>
  <si>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</si>
  <si>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</si>
  <si>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</si>
  <si>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</si>
  <si>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</si>
  <si>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</si>
  <si>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</si>
  <si>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</si>
  <si>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</si>
  <si>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</si>
  <si>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</si>
  <si>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</si>
  <si>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</si>
  <si>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</si>
  <si>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</si>
  <si>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</si>
  <si>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</si>
  <si>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</si>
  <si>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</si>
  <si>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</si>
  <si>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</si>
  <si>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</si>
  <si>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</si>
  <si>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</si>
  <si>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</si>
  <si>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</si>
  <si>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</si>
  <si>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</si>
  <si>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</si>
  <si>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</si>
  <si>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</si>
  <si>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</si>
  <si>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</si>
  <si>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</si>
  <si>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</si>
  <si>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</si>
  <si>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</si>
  <si>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</si>
  <si>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</si>
  <si>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</si>
  <si>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</si>
  <si>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</si>
  <si>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</si>
  <si>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</si>
  <si>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</si>
  <si>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</si>
  <si>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</si>
  <si>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</si>
  <si>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</si>
  <si>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</si>
  <si>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</si>
  <si>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</si>
  <si>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</si>
  <si>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</si>
  <si>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</si>
  <si>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</si>
  <si>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</si>
  <si>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</si>
  <si>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</si>
  <si>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</si>
  <si>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</si>
  <si>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</si>
  <si>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</si>
  <si>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</si>
  <si>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</si>
  <si>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</si>
  <si>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</si>
  <si>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</si>
  <si>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</si>
  <si>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</si>
  <si>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</si>
  <si>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</si>
  <si>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</si>
  <si>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</si>
  <si>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</si>
  <si>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</si>
  <si>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</si>
  <si>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</si>
  <si>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</si>
  <si>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</si>
  <si>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</si>
  <si>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</si>
  <si>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</si>
  <si>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</si>
  <si>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</si>
  <si>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</si>
  <si>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</si>
  <si>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</si>
  <si>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</si>
  <si>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</si>
  <si>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</si>
  <si>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</si>
  <si>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</si>
  <si>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</si>
  <si>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</si>
  <si>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</si>
  <si>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</si>
  <si>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</si>
  <si>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</si>
  <si>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</si>
  <si>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</si>
  <si>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</si>
  <si>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</si>
  <si>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</si>
  <si>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</si>
  <si>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</si>
  <si>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</si>
  <si>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</si>
  <si>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</si>
  <si>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</si>
  <si>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</si>
  <si>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</si>
  <si>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</si>
  <si>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</si>
  <si>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</si>
  <si>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</si>
  <si>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</si>
  <si>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</si>
  <si>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</si>
  <si>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</si>
  <si>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</si>
  <si>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</si>
  <si>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</si>
  <si>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</si>
  <si>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</si>
  <si>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</si>
  <si>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</si>
  <si>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</si>
  <si>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</si>
  <si>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</si>
  <si>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</si>
  <si>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</si>
  <si>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</si>
  <si>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</si>
  <si>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</si>
  <si>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</si>
  <si>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</si>
  <si>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</si>
  <si>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</si>
  <si>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</si>
  <si>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</si>
  <si>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</si>
  <si>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</si>
  <si>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</si>
  <si>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</si>
  <si>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</si>
  <si>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</si>
  <si>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</si>
  <si>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</si>
  <si>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</si>
  <si>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</si>
  <si>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</si>
  <si>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</si>
  <si>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</si>
  <si>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</si>
  <si>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</si>
  <si>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</si>
  <si>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</si>
  <si>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</si>
  <si>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</si>
  <si>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</si>
  <si>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</si>
  <si>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</si>
  <si>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</si>
  <si>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</si>
  <si>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</si>
  <si>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</si>
  <si>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</si>
  <si>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</si>
  <si>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</si>
  <si>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</si>
  <si>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</si>
  <si>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</si>
  <si>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</si>
  <si>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</si>
  <si>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</si>
  <si>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</si>
  <si>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</si>
  <si>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</si>
  <si>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</si>
  <si>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</si>
  <si>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</si>
  <si>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</si>
  <si>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</si>
  <si>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</si>
  <si>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</si>
  <si>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</si>
  <si>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</si>
  <si>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</si>
  <si>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</si>
  <si>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</si>
  <si>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</si>
  <si>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</si>
  <si>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</si>
  <si>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</si>
  <si>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</si>
  <si>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</si>
  <si>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</si>
  <si>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</si>
  <si>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</si>
  <si>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</si>
  <si>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</si>
  <si>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</si>
  <si>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</si>
  <si>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</si>
  <si>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</si>
  <si>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</si>
  <si>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</si>
  <si>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</si>
  <si>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</si>
  <si>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</si>
  <si>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</si>
  <si>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</si>
  <si>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</si>
  <si>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</si>
  <si>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</si>
  <si>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</si>
  <si>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</si>
  <si>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</si>
  <si>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</si>
  <si>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</si>
  <si>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</si>
  <si>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</si>
  <si>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</si>
  <si>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</si>
  <si>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</si>
  <si>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</si>
  <si>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</si>
  <si>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</si>
  <si>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</si>
  <si>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</si>
  <si>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</si>
  <si>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</si>
  <si>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</si>
  <si>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</si>
  <si>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</si>
  <si>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</si>
  <si>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</si>
  <si>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</si>
  <si>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</si>
  <si>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</si>
  <si>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</si>
  <si>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</si>
  <si>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</si>
  <si>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</si>
  <si>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</si>
  <si>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</si>
  <si>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</si>
  <si>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</si>
  <si>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</si>
  <si>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</si>
  <si>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</si>
  <si>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</si>
  <si>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</si>
  <si>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</si>
  <si>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</si>
  <si>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</si>
  <si>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</si>
  <si>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</si>
  <si>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</si>
  <si>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</si>
  <si>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</si>
  <si>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</si>
  <si>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</si>
  <si>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</si>
  <si>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</si>
  <si>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</si>
  <si>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</si>
  <si>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</si>
  <si>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</si>
  <si>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</si>
  <si>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</si>
  <si>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</si>
  <si>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</si>
  <si>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</si>
  <si>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</si>
  <si>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</si>
  <si>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</si>
  <si>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</si>
  <si>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</si>
  <si>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</si>
  <si>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</si>
  <si>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</si>
  <si>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</si>
  <si>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</si>
  <si>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</si>
  <si>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</si>
  <si>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</si>
  <si>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</si>
  <si>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</si>
  <si>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</si>
  <si>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</si>
  <si>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</si>
  <si>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</si>
  <si>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</si>
  <si>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</si>
  <si>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</si>
  <si>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</si>
  <si>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</si>
  <si>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</si>
  <si>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</si>
  <si>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</si>
  <si>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</si>
  <si>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</si>
  <si>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</si>
  <si>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</si>
  <si>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</si>
  <si>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</si>
  <si>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</si>
  <si>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</si>
  <si>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</si>
  <si>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</si>
  <si>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</si>
  <si>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</si>
  <si>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</si>
  <si>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</si>
  <si>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</si>
  <si>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</si>
  <si>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</si>
  <si>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</si>
  <si>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</si>
  <si>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</si>
  <si>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</si>
  <si>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</si>
  <si>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</si>
  <si>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</si>
  <si>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</si>
  <si>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</si>
  <si>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</si>
  <si>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</si>
  <si>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</si>
  <si>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</si>
  <si>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</si>
  <si>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</si>
  <si>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</si>
  <si>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</si>
  <si>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</si>
  <si>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</si>
  <si>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</si>
  <si>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</si>
  <si>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</si>
  <si>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</si>
  <si>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</si>
  <si>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</si>
  <si>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</si>
  <si>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</si>
  <si>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</si>
  <si>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</si>
  <si>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</si>
  <si>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</si>
  <si>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</si>
  <si>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</si>
  <si>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</si>
  <si>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</si>
  <si>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</si>
  <si>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</si>
  <si>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</si>
  <si>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</si>
  <si>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</si>
  <si>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</si>
  <si>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</si>
  <si>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</si>
  <si>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</si>
  <si>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</si>
  <si>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</si>
  <si>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</si>
  <si>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</si>
  <si>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</si>
  <si>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</si>
  <si>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</si>
  <si>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</si>
  <si>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</si>
  <si>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</si>
  <si>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</si>
  <si>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</si>
  <si>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</si>
  <si>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</si>
  <si>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</si>
  <si>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</si>
  <si>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</si>
  <si>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</si>
  <si>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</si>
  <si>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</si>
  <si>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</si>
  <si>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</si>
  <si>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</si>
  <si>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</si>
  <si>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</si>
  <si>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</si>
  <si>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</si>
  <si>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</si>
  <si>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</si>
  <si>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</si>
  <si>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</si>
  <si>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</si>
  <si>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</si>
  <si>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</si>
  <si>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</si>
  <si>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</si>
  <si>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</si>
  <si>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</si>
  <si>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</si>
  <si>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</si>
  <si>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</si>
  <si>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</si>
  <si>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</si>
  <si>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</si>
  <si>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</si>
  <si>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</si>
  <si>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</si>
  <si>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</si>
  <si>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</si>
  <si>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</si>
  <si>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</si>
  <si>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</si>
  <si>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</si>
  <si>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</si>
  <si>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</si>
  <si>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</si>
  <si>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</si>
  <si>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</si>
  <si>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</si>
  <si>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</si>
  <si>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</si>
  <si>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</si>
  <si>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</si>
  <si>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</si>
  <si>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</si>
  <si>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</si>
  <si>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</si>
  <si>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</si>
  <si>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</si>
  <si>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</si>
  <si>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</si>
  <si>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</si>
  <si>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</si>
  <si>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</si>
  <si>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</si>
  <si>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</si>
  <si>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</si>
  <si>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</si>
  <si>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</si>
  <si>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</si>
  <si>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</si>
  <si>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</si>
  <si>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</si>
  <si>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</si>
  <si>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</si>
  <si>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</si>
  <si>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</si>
  <si>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</si>
  <si>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</si>
  <si>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</si>
  <si>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</si>
  <si>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</si>
  <si>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</si>
  <si>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</si>
  <si>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</si>
  <si>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</si>
  <si>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</si>
  <si>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</si>
  <si>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</si>
  <si>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</si>
  <si>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</si>
  <si>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</si>
  <si>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</si>
  <si>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</si>
  <si>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</si>
  <si>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</si>
  <si>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</si>
  <si>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</si>
  <si>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</si>
  <si>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</si>
  <si>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</si>
  <si>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</si>
  <si>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</si>
  <si>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</si>
  <si>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</si>
  <si>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</si>
  <si>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</si>
  <si>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</si>
  <si>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</si>
  <si>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</si>
  <si>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</si>
  <si>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</si>
  <si>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</si>
  <si>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</si>
  <si>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</si>
  <si>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</si>
  <si>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</si>
  <si>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</si>
  <si>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</si>
  <si>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</si>
  <si>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</si>
  <si>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</si>
  <si>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</si>
  <si>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</si>
  <si>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</si>
  <si>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</si>
  <si>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</si>
  <si>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</si>
  <si>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</si>
  <si>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</si>
  <si>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</si>
  <si>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</si>
  <si>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</si>
  <si>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</si>
  <si>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</si>
  <si>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</si>
  <si>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</si>
  <si>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</si>
  <si>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</si>
  <si>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</si>
  <si>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</si>
  <si>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</si>
  <si>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</si>
  <si>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</si>
  <si>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</si>
  <si>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</si>
  <si>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</si>
  <si>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</si>
  <si>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</si>
  <si>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</si>
  <si>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</si>
  <si>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</si>
  <si>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</si>
  <si>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</si>
  <si>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</si>
  <si>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</si>
  <si>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</si>
  <si>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</si>
  <si>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</si>
  <si>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</si>
  <si>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</si>
  <si>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</si>
  <si>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</si>
  <si>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</si>
  <si>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</si>
  <si>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</si>
  <si>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</si>
  <si>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</si>
  <si>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</si>
  <si>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</si>
  <si>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</si>
  <si>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</si>
  <si>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</si>
  <si>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</si>
  <si>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</si>
  <si>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</si>
  <si>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</si>
  <si>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</si>
  <si>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</si>
  <si>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</si>
  <si>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</si>
  <si>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</si>
  <si>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</si>
  <si>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</si>
  <si>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</si>
  <si>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</si>
  <si>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</si>
  <si>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</si>
  <si>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</si>
  <si>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</si>
  <si>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</si>
  <si>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</si>
  <si>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</si>
  <si>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</si>
  <si>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</si>
  <si>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</si>
  <si>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</si>
  <si>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</si>
  <si>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</si>
  <si>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</si>
  <si>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</si>
  <si>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</si>
  <si>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</si>
  <si>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</si>
  <si>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</si>
  <si>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</si>
  <si>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</si>
  <si>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</si>
  <si>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</si>
  <si>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</si>
  <si>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</si>
  <si>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</si>
  <si>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</si>
  <si>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</si>
  <si>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</si>
  <si>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</si>
  <si>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</si>
  <si>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</si>
  <si>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</si>
  <si>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</si>
  <si>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</si>
  <si>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</si>
  <si>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</si>
  <si>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</si>
  <si>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</si>
  <si>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</si>
  <si>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</si>
  <si>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</si>
  <si>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</si>
  <si>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</si>
  <si>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</si>
  <si>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</si>
  <si>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</si>
  <si>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</si>
  <si>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</si>
  <si>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</si>
  <si>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</si>
  <si>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</si>
  <si>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</si>
  <si>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</si>
  <si>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</si>
  <si>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</si>
  <si>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</si>
  <si>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</si>
  <si>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</si>
  <si>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</si>
  <si>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</si>
  <si>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</si>
  <si>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</si>
  <si>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</si>
  <si>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</si>
  <si>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</si>
  <si>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</si>
  <si>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</si>
  <si>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</si>
  <si>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</si>
  <si>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</si>
  <si>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</si>
  <si>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</si>
  <si>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</si>
  <si>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</si>
  <si>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</si>
  <si>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</si>
  <si>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</si>
  <si>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</si>
  <si>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</si>
  <si>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</si>
  <si>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</si>
  <si>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</si>
  <si>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</si>
  <si>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</si>
  <si>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</si>
  <si>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</si>
  <si>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</si>
  <si>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</si>
  <si>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</si>
  <si>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</si>
  <si>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</si>
  <si>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</si>
  <si>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</si>
  <si>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</si>
  <si>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</si>
  <si>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</si>
  <si>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</si>
  <si>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</si>
  <si>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</si>
  <si>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</si>
  <si>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</si>
  <si>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</si>
  <si>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</si>
  <si>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</si>
  <si>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</si>
  <si>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</si>
  <si>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</si>
  <si>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</si>
  <si>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</si>
  <si>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</si>
  <si>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</si>
  <si>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</si>
  <si>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</si>
  <si>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</si>
  <si>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</si>
  <si>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</si>
  <si>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</si>
  <si>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</si>
  <si>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</si>
  <si>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</si>
  <si>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</si>
  <si>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</si>
  <si>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</si>
  <si>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</si>
  <si>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</si>
  <si>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</si>
  <si>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</si>
  <si>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</si>
  <si>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</si>
  <si>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</si>
  <si>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</si>
  <si>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</si>
  <si>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</si>
  <si>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</si>
  <si>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</si>
  <si>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</si>
  <si>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</si>
  <si>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</si>
  <si>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</si>
  <si>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</si>
  <si>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</si>
  <si>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</si>
  <si>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</si>
  <si>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</si>
  <si>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</si>
  <si>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</si>
  <si>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</si>
  <si>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</si>
  <si>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</si>
  <si>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</si>
  <si>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</si>
  <si>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</si>
  <si>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</si>
  <si>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</si>
  <si>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</si>
  <si>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</si>
  <si>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</si>
  <si>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</si>
  <si>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</si>
  <si>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</si>
  <si>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</si>
  <si>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</si>
  <si>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</si>
  <si>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</si>
  <si>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</si>
  <si>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</si>
  <si>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</si>
  <si>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</si>
  <si>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</si>
  <si>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</si>
  <si>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</si>
  <si>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</si>
  <si>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</si>
  <si>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</si>
  <si>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</si>
  <si>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</si>
  <si>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</si>
  <si>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</si>
  <si>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</si>
  <si>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</si>
  <si>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</si>
  <si>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</si>
  <si>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</si>
  <si>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</si>
  <si>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</si>
  <si>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</si>
  <si>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</si>
  <si>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</si>
  <si>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</si>
  <si>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</si>
  <si>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</si>
  <si>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</si>
  <si>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</si>
  <si>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</si>
  <si>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</si>
  <si>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</si>
  <si>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</si>
  <si>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</si>
  <si>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</si>
  <si>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</si>
  <si>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</si>
  <si>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</si>
  <si>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</si>
  <si>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</si>
  <si>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</si>
  <si>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</si>
  <si>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</si>
  <si>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</si>
  <si>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</si>
  <si>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</si>
  <si>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</si>
  <si>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</si>
  <si>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</si>
  <si>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</si>
  <si>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</si>
  <si>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</si>
  <si>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</si>
  <si>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</si>
  <si>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</si>
  <si>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</si>
  <si>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</si>
  <si>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</si>
  <si>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</si>
  <si>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</si>
  <si>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</si>
  <si>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</si>
  <si>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</si>
  <si>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</si>
  <si>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</si>
  <si>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</si>
  <si>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</si>
  <si>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</si>
  <si>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</si>
  <si>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</si>
  <si>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</si>
  <si>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</si>
  <si>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</si>
  <si>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</si>
  <si>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</si>
  <si>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</si>
  <si>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</si>
  <si>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</si>
  <si>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</si>
  <si>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</si>
  <si>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</si>
  <si>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</si>
  <si>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</si>
  <si>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</si>
  <si>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</si>
  <si>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</si>
  <si>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</si>
  <si>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</si>
  <si>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</si>
  <si>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</si>
  <si>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</si>
  <si>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</si>
  <si>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</si>
  <si>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</si>
  <si>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</si>
  <si>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</si>
  <si>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</si>
  <si>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</si>
  <si>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</si>
  <si>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</si>
  <si>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</si>
  <si>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</si>
  <si>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</si>
  <si>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</si>
  <si>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</si>
  <si>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</si>
  <si>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</si>
  <si>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</si>
  <si>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</si>
  <si>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</si>
  <si>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</si>
  <si>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</si>
  <si>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</si>
  <si>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</si>
  <si>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</si>
  <si>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</si>
  <si>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</si>
  <si>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</si>
  <si>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</si>
  <si>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</si>
  <si>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</si>
  <si>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</si>
  <si>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</si>
  <si>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</si>
  <si>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</si>
  <si>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</si>
  <si>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</si>
  <si>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</si>
  <si>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</si>
  <si>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</si>
  <si>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</si>
  <si>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</si>
  <si>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</si>
  <si>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</si>
  <si>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</si>
  <si>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</si>
  <si>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</si>
  <si>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</si>
  <si>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</si>
  <si>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</si>
  <si>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</si>
  <si>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</si>
  <si>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</si>
  <si>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</si>
  <si>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</si>
  <si>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</si>
  <si>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</si>
  <si>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</si>
  <si>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</si>
  <si>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</si>
  <si>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</si>
  <si>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</si>
  <si>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</si>
  <si>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</si>
  <si>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</si>
  <si>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</si>
  <si>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</si>
  <si>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</si>
  <si>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</si>
  <si>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</si>
  <si>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</si>
  <si>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</si>
  <si>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</si>
  <si>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</si>
  <si>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</si>
  <si>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</si>
  <si>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</si>
  <si>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</si>
  <si>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</si>
  <si>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</si>
  <si>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</si>
  <si>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</si>
  <si>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</si>
  <si>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</si>
  <si>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</si>
  <si>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</si>
  <si>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</si>
  <si>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</si>
  <si>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</si>
  <si>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</si>
  <si>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</si>
  <si>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</si>
  <si>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</si>
  <si>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</si>
  <si>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</si>
  <si>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</si>
  <si>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</si>
  <si>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</si>
  <si>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</si>
  <si>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</si>
  <si>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</si>
  <si>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</si>
  <si>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</si>
  <si>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</si>
  <si>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</si>
  <si>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</si>
  <si>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</si>
  <si>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</si>
  <si>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</si>
  <si>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</si>
  <si>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</si>
  <si>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</si>
  <si>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</si>
  <si>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</si>
  <si>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</si>
  <si>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</si>
  <si>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</si>
  <si>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</si>
  <si>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</si>
  <si>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</si>
  <si>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</si>
  <si>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</si>
  <si>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</si>
  <si>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</si>
  <si>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</si>
  <si>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</si>
  <si>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</si>
  <si>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</si>
  <si>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</si>
  <si>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</si>
  <si>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</si>
  <si>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</si>
  <si>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</si>
  <si>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</si>
  <si>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</si>
  <si>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</si>
  <si>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</si>
  <si>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</si>
  <si>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</si>
  <si>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</si>
  <si>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</si>
  <si>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</si>
  <si>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</si>
  <si>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</si>
  <si>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</si>
  <si>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</si>
  <si>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</si>
  <si>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</si>
  <si>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</si>
  <si>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</si>
  <si>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</si>
  <si>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</si>
  <si>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</si>
  <si>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</si>
  <si>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</si>
  <si>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</si>
  <si>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</si>
  <si>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</si>
  <si>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</si>
  <si>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</si>
  <si>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</si>
  <si>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</si>
  <si>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</si>
  <si>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</si>
  <si>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</si>
  <si>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</si>
  <si>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</si>
  <si>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</si>
  <si>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</si>
  <si>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</si>
  <si>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</si>
  <si>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</si>
  <si>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</si>
  <si>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</si>
  <si>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</si>
  <si>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</si>
  <si>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</si>
  <si>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</si>
  <si>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</si>
  <si>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</si>
  <si>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</si>
  <si>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</si>
  <si>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</si>
  <si>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</si>
  <si>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</si>
  <si>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</si>
  <si>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</si>
  <si>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</si>
  <si>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</si>
  <si>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</si>
  <si>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</si>
  <si>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</si>
  <si>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</si>
  <si>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</si>
  <si>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</si>
  <si>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</si>
  <si>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</si>
  <si>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</si>
  <si>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</si>
  <si>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</si>
  <si>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</si>
  <si>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</si>
  <si>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</si>
  <si>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</si>
  <si>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</si>
  <si>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</si>
  <si>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</si>
  <si>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</si>
  <si>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</si>
  <si>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</si>
  <si>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</si>
  <si>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</si>
  <si>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</si>
  <si>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</si>
  <si>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</si>
  <si>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</si>
  <si>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</si>
  <si>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</si>
  <si>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</si>
  <si>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</si>
  <si>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</si>
  <si>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</si>
  <si>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</si>
  <si>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</si>
  <si>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</si>
  <si>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</si>
  <si>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</si>
  <si>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</si>
  <si>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</si>
  <si>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</si>
  <si>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</si>
  <si>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</si>
  <si>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</si>
  <si>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</si>
  <si>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</si>
  <si>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</si>
  <si>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</si>
  <si>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</si>
  <si>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</si>
  <si>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</si>
  <si>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</si>
  <si>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</si>
  <si>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</si>
  <si>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</si>
  <si>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</si>
  <si>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</si>
  <si>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</si>
  <si>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</si>
  <si>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</si>
  <si>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</si>
  <si>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</si>
  <si>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</si>
  <si>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</si>
  <si>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</si>
  <si>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</si>
  <si>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</si>
  <si>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</si>
  <si>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</si>
  <si>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</si>
  <si>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</si>
  <si>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</si>
  <si>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</si>
  <si>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</si>
  <si>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</si>
  <si>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</si>
  <si>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</si>
  <si>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</si>
  <si>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</si>
  <si>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</si>
  <si>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</si>
  <si>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</si>
  <si>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</si>
  <si>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</si>
  <si>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</si>
  <si>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</si>
  <si>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</si>
  <si>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</si>
  <si>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</si>
  <si>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</si>
  <si>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</si>
  <si>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</si>
  <si>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</si>
  <si>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</si>
  <si>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</si>
  <si>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</si>
  <si>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</si>
  <si>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</si>
  <si>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</si>
  <si>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</si>
  <si>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</si>
  <si>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</si>
  <si>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</si>
  <si>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</si>
  <si>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</si>
  <si>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</si>
  <si>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</si>
  <si>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</si>
  <si>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</si>
  <si>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</si>
  <si>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</si>
  <si>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</si>
  <si>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</si>
  <si>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</si>
  <si>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</si>
  <si>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</si>
  <si>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</si>
  <si>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</si>
  <si>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</si>
  <si>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</si>
  <si>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</si>
  <si>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</si>
  <si>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</si>
  <si>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</si>
  <si>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</si>
  <si>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</si>
  <si>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</si>
  <si>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</si>
  <si>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</si>
  <si>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</si>
  <si>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</si>
  <si>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</si>
  <si>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</si>
  <si>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</si>
  <si>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</si>
  <si>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</si>
  <si>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</si>
  <si>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</si>
  <si>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</si>
  <si>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</si>
  <si>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</si>
  <si>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</si>
  <si>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</si>
  <si>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</si>
  <si>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</si>
  <si>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</si>
  <si>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</si>
  <si>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</si>
  <si>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</si>
  <si>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</si>
  <si>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</si>
  <si>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</si>
  <si>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</si>
  <si>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</si>
  <si>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</si>
  <si>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</si>
  <si>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</si>
  <si>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</si>
  <si>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</si>
  <si>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</si>
  <si>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</si>
  <si>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</si>
  <si>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</si>
  <si>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</si>
  <si>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</si>
  <si>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</si>
  <si>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</si>
  <si>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</si>
  <si>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</si>
  <si>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</si>
  <si>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</si>
  <si>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</si>
  <si>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</si>
  <si>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</si>
  <si>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</si>
  <si>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</si>
  <si>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</si>
  <si>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</si>
  <si>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</si>
  <si>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</si>
  <si>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</si>
  <si>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</si>
  <si>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</si>
  <si>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</si>
  <si>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</si>
  <si>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</si>
  <si>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</si>
  <si>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</si>
  <si>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</si>
  <si>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</si>
  <si>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</si>
  <si>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</si>
  <si>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</si>
  <si>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</si>
  <si>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</si>
  <si>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</si>
  <si>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</si>
  <si>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</si>
  <si>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</si>
  <si>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</si>
  <si>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</si>
  <si>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</si>
  <si>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</si>
  <si>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</si>
  <si>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</si>
  <si>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</si>
  <si>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</si>
  <si>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</si>
  <si>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</si>
  <si>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</si>
  <si>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</si>
  <si>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</si>
  <si>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</si>
  <si>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</si>
  <si>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</si>
  <si>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</si>
  <si>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</si>
  <si>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</si>
  <si>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</si>
  <si>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</si>
  <si>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</si>
  <si>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</si>
  <si>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</si>
  <si>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</si>
  <si>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</si>
  <si>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</si>
  <si>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</si>
  <si>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</si>
  <si>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</si>
  <si>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</si>
  <si>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</si>
  <si>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</si>
  <si>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</si>
  <si>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</si>
  <si>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</si>
  <si>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</si>
  <si>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</si>
  <si>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</si>
  <si>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</si>
  <si>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</si>
  <si>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</si>
  <si>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</si>
  <si>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</si>
  <si>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</si>
  <si>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</si>
  <si>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</si>
  <si>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</si>
  <si>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</si>
  <si>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</si>
  <si>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</si>
  <si>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</si>
  <si>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</si>
  <si>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</si>
  <si>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</si>
  <si>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</si>
  <si>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</si>
  <si>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</si>
  <si>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</si>
  <si>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</si>
  <si>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</si>
  <si>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</si>
  <si>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</si>
  <si>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</si>
  <si>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</si>
  <si>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</si>
  <si>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</si>
  <si>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</si>
  <si>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</si>
  <si>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</si>
  <si>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</si>
  <si>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</si>
  <si>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</si>
  <si>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</si>
  <si>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</si>
  <si>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</si>
  <si>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</si>
  <si>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</si>
  <si>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</si>
  <si>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</si>
  <si>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</si>
  <si>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</si>
  <si>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</si>
  <si>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</si>
  <si>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</si>
  <si>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</si>
  <si>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</si>
  <si>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</si>
  <si>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</si>
  <si>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</si>
  <si>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</si>
  <si>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</si>
  <si>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</si>
  <si>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</si>
  <si>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</si>
  <si>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</si>
  <si>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</si>
  <si>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</si>
  <si>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</si>
  <si>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</si>
  <si>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</si>
  <si>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</si>
  <si>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</si>
  <si>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</si>
  <si>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</si>
  <si>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</si>
  <si>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</si>
  <si>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</si>
  <si>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</si>
  <si>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</si>
  <si>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</si>
  <si>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</si>
  <si>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</si>
  <si>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</si>
  <si>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</si>
  <si>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</si>
  <si>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</si>
  <si>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</si>
  <si>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</si>
  <si>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</si>
  <si>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</si>
  <si>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</si>
  <si>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</si>
  <si>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</si>
  <si>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</si>
  <si>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</si>
  <si>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</si>
  <si>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</si>
  <si>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</si>
  <si>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</si>
  <si>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</si>
  <si>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</si>
  <si>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</si>
  <si>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</si>
  <si>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</si>
  <si>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</si>
  <si>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</si>
  <si>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</si>
  <si>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</si>
  <si>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</si>
  <si>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</si>
  <si>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</si>
  <si>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</si>
  <si>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</si>
  <si>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</si>
  <si>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</si>
  <si>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</si>
  <si>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</si>
  <si>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</si>
  <si>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</si>
  <si>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</si>
  <si>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</si>
  <si>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</si>
  <si>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</si>
  <si>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</si>
  <si>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</si>
  <si>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</si>
  <si>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</si>
  <si>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</si>
  <si>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</si>
  <si>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</si>
  <si>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</si>
  <si>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</si>
  <si>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</si>
  <si>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</si>
  <si>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</si>
  <si>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</si>
  <si>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</si>
  <si>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</si>
  <si>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</si>
  <si>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</si>
  <si>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</si>
  <si>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</si>
  <si>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</si>
  <si>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</si>
  <si>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</si>
  <si>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</si>
  <si>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</si>
  <si>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</si>
  <si>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</si>
  <si>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</si>
  <si>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</si>
  <si>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</si>
  <si>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</si>
  <si>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</si>
  <si>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</si>
  <si>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</si>
  <si>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</si>
  <si>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</si>
  <si>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</si>
  <si>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</si>
  <si>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</si>
  <si>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</si>
  <si>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</si>
  <si>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</si>
  <si>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</si>
  <si>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</si>
  <si>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</si>
  <si>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</si>
  <si>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</si>
  <si>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</si>
  <si>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</si>
  <si>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</si>
  <si>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</si>
  <si>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</si>
  <si>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</si>
  <si>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</si>
  <si>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</si>
  <si>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</si>
  <si>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</si>
  <si>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</si>
  <si>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</si>
  <si>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</si>
  <si>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</si>
  <si>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</si>
  <si>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</si>
  <si>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</si>
  <si>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</si>
  <si>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</si>
  <si>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</si>
  <si>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</si>
  <si>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</si>
  <si>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</si>
  <si>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</si>
  <si>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</si>
  <si>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</si>
  <si>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</si>
  <si>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</si>
  <si>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</si>
  <si>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</si>
  <si>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</si>
  <si>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</si>
  <si>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</si>
  <si>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</si>
  <si>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</si>
  <si>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</si>
  <si>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</si>
  <si>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</si>
  <si>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</si>
  <si>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</si>
  <si>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</si>
  <si>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</si>
  <si>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</si>
  <si>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</si>
  <si>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</si>
  <si>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</si>
  <si>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</si>
  <si>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</si>
  <si>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</si>
  <si>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</si>
  <si>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</si>
  <si>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</si>
  <si>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</si>
  <si>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</si>
  <si>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</si>
  <si>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</si>
  <si>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</si>
  <si>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</si>
  <si>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</si>
  <si>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</si>
  <si>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</si>
  <si>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</si>
  <si>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</si>
  <si>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</si>
  <si>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</si>
  <si>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</si>
  <si>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</si>
  <si>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</si>
  <si>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</si>
  <si>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</si>
  <si>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</si>
  <si>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</si>
  <si>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</si>
  <si>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</si>
  <si>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</si>
  <si>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</si>
  <si>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</si>
  <si>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</si>
  <si>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</si>
  <si>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</si>
  <si>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</si>
  <si>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</si>
  <si>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</si>
  <si>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</si>
  <si>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</si>
  <si>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</si>
  <si>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</si>
  <si>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</si>
  <si>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</si>
  <si>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</si>
  <si>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</si>
  <si>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</si>
  <si>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</si>
  <si>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</si>
  <si>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</si>
  <si>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</si>
  <si>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</si>
  <si>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</si>
  <si>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</si>
  <si>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</si>
  <si>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</si>
  <si>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</si>
  <si>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</si>
  <si>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</si>
  <si>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</si>
  <si>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</si>
  <si>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</si>
  <si>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</si>
  <si>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</si>
  <si>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</si>
  <si>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</si>
  <si>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</si>
  <si>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</si>
  <si>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</si>
  <si>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</si>
  <si>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</si>
  <si>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</si>
  <si>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</si>
  <si>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</si>
  <si>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</si>
  <si>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</si>
  <si>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</si>
  <si>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</si>
  <si>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</si>
  <si>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</si>
  <si>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</si>
  <si>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</si>
  <si>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</si>
  <si>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</si>
  <si>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</si>
  <si>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</si>
  <si>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</si>
  <si>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</si>
  <si>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</si>
  <si>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</si>
  <si>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</si>
  <si>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</si>
  <si>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</si>
  <si>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</si>
  <si>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</si>
  <si>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</si>
  <si>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</si>
  <si>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</si>
  <si>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</si>
  <si>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</si>
  <si>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</si>
  <si>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</si>
  <si>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</si>
  <si>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</si>
  <si>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</si>
  <si>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</si>
  <si>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</si>
  <si>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</si>
  <si>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</si>
  <si>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</si>
  <si>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</si>
  <si>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</si>
  <si>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</si>
  <si>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</si>
  <si>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</si>
  <si>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</si>
  <si>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</si>
  <si>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</si>
  <si>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</si>
  <si>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</si>
  <si>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</si>
  <si>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</si>
  <si>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</si>
  <si>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</si>
  <si>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</si>
  <si>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</si>
  <si>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</si>
  <si>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</si>
  <si>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</si>
  <si>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</si>
  <si>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</si>
  <si>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</si>
  <si>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</si>
  <si>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</si>
  <si>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</si>
  <si>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</si>
  <si>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</si>
  <si>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</si>
  <si>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</si>
  <si>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</si>
  <si>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</si>
  <si>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</si>
  <si>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</si>
  <si>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</si>
  <si>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</si>
  <si>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</si>
  <si>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</si>
  <si>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</si>
  <si>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</si>
  <si>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</si>
  <si>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</si>
  <si>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</si>
  <si>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</si>
  <si>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</si>
  <si>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</si>
  <si>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</si>
  <si>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</si>
  <si>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</si>
  <si>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</si>
  <si>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</si>
  <si>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</si>
  <si>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</si>
  <si>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</si>
  <si>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</si>
  <si>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</si>
  <si>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</si>
  <si>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</si>
  <si>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</si>
  <si>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</si>
  <si>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</si>
  <si>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</si>
  <si>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</si>
  <si>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</si>
  <si>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</si>
  <si>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</si>
  <si>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</si>
  <si>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</si>
  <si>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</si>
  <si>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</si>
  <si>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</si>
  <si>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</si>
  <si>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</si>
  <si>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</si>
  <si>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</si>
  <si>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</si>
  <si>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</si>
  <si>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</si>
  <si>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</si>
  <si>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</si>
  <si>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</si>
  <si>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</si>
  <si>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</si>
  <si>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</si>
  <si>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</si>
  <si>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</si>
  <si>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</si>
  <si>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</si>
  <si>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</si>
  <si>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</si>
  <si>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</si>
  <si>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</si>
  <si>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</si>
  <si>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</si>
  <si>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</si>
  <si>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</si>
  <si>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</si>
  <si>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</si>
  <si>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</si>
  <si>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</si>
  <si>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</si>
  <si>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</si>
  <si>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</si>
  <si>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</si>
  <si>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</si>
  <si>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</si>
  <si>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</si>
  <si>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</si>
  <si>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</si>
  <si>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</si>
  <si>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</si>
  <si>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</si>
  <si>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</si>
  <si>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</si>
  <si>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</si>
  <si>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</si>
  <si>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</si>
  <si>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</si>
  <si>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</si>
  <si>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</si>
  <si>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</si>
  <si>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</si>
  <si>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</si>
  <si>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</si>
  <si>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</si>
  <si>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</si>
  <si>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</si>
  <si>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</si>
  <si>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</si>
  <si>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</si>
  <si>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</si>
  <si>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</si>
  <si>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</si>
  <si>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</si>
  <si>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</si>
  <si>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</si>
  <si>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</si>
  <si>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</si>
  <si>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</si>
  <si>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</si>
  <si>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</si>
  <si>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</si>
  <si>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</si>
  <si>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</si>
  <si>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</si>
  <si>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</si>
  <si>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</si>
  <si>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</si>
  <si>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</si>
  <si>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</si>
  <si>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</si>
  <si>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</si>
  <si>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</si>
  <si>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</si>
  <si>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</si>
  <si>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</si>
  <si>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</si>
  <si>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</si>
  <si>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</si>
  <si>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</si>
  <si>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</si>
  <si>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</si>
  <si>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</si>
  <si>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</si>
  <si>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</si>
  <si>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</si>
  <si>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</si>
  <si>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</si>
  <si>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</si>
  <si>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</si>
  <si>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</si>
  <si>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</si>
  <si>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</si>
  <si>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</si>
  <si>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</si>
  <si>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</si>
  <si>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</si>
  <si>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</si>
  <si>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</si>
  <si>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</si>
  <si>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</si>
  <si>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</si>
  <si>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</si>
  <si>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</si>
  <si>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</si>
  <si>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</si>
  <si>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</si>
  <si>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</si>
  <si>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</si>
  <si>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</si>
  <si>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</si>
  <si>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</si>
  <si>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</si>
  <si>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</si>
  <si>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</si>
  <si>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</si>
  <si>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</si>
  <si>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</si>
  <si>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</si>
  <si>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</si>
  <si>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</si>
  <si>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</si>
  <si>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</si>
  <si>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</si>
  <si>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</si>
  <si>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</si>
  <si>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</si>
  <si>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</si>
  <si>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</si>
  <si>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</si>
  <si>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</si>
  <si>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</si>
  <si>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</si>
  <si>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</si>
  <si>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</si>
  <si>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</si>
  <si>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</si>
  <si>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</si>
  <si>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</si>
  <si>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</si>
  <si>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</si>
  <si>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</si>
  <si>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</si>
  <si>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</si>
  <si>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</si>
  <si>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</si>
  <si>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</si>
  <si>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</si>
  <si>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</si>
  <si>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</si>
  <si>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</si>
  <si>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</si>
  <si>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</si>
  <si>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</si>
  <si>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</si>
  <si>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</si>
  <si>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</si>
  <si>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</si>
  <si>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</si>
  <si>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</si>
  <si>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</si>
  <si>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</si>
  <si>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</si>
  <si>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</si>
  <si>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</si>
  <si>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</si>
  <si>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</si>
  <si>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</si>
  <si>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</si>
  <si>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</si>
  <si>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</si>
  <si>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</si>
  <si>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</si>
  <si>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</si>
  <si>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</si>
  <si>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</si>
  <si>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</si>
  <si>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</si>
  <si>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</si>
  <si>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</si>
  <si>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</si>
  <si>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</si>
  <si>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</si>
  <si>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</si>
  <si>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</si>
  <si>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</si>
  <si>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</si>
  <si>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</si>
  <si>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</si>
  <si>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</si>
  <si>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</si>
  <si>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</si>
  <si>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</si>
  <si>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</si>
  <si>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</si>
  <si>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</si>
  <si>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</si>
  <si>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</si>
  <si>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</si>
  <si>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</si>
  <si>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</si>
  <si>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</si>
  <si>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</si>
  <si>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</si>
  <si>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</si>
  <si>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</si>
  <si>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</si>
  <si>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</si>
  <si>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</si>
  <si>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</si>
  <si>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</si>
  <si>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</si>
  <si>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</si>
  <si>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</si>
  <si>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</si>
  <si>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</si>
  <si>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</si>
  <si>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</si>
  <si>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</si>
  <si>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</si>
  <si>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</si>
  <si>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</si>
  <si>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</si>
  <si>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</si>
  <si>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</si>
  <si>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</si>
  <si>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</si>
  <si>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</si>
  <si>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</si>
  <si>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</si>
  <si>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</si>
  <si>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</si>
  <si>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</si>
  <si>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</si>
  <si>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</si>
  <si>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</si>
  <si>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</si>
  <si>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</si>
  <si>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</si>
  <si>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</si>
  <si>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</si>
  <si>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</si>
  <si>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</si>
  <si>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</si>
  <si>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</si>
  <si>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</si>
  <si>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</si>
  <si>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</si>
  <si>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</si>
  <si>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</si>
  <si>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</si>
  <si>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</si>
  <si>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</si>
  <si>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</si>
  <si>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</si>
  <si>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</si>
  <si>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</si>
  <si>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</si>
  <si>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</si>
  <si>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</si>
  <si>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</si>
  <si>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</si>
  <si>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</si>
  <si>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</si>
  <si>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</si>
  <si>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</si>
  <si>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</si>
  <si>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</si>
  <si>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</si>
  <si>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</si>
  <si>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</si>
  <si>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</si>
  <si>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</si>
  <si>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</si>
  <si>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</si>
  <si>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</si>
  <si>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</si>
  <si>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</si>
  <si>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</si>
  <si>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</si>
  <si>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</si>
  <si>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</si>
  <si>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</si>
  <si>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</si>
  <si>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</si>
  <si>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</si>
  <si>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</si>
  <si>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</si>
  <si>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</si>
  <si>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</si>
  <si>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</si>
  <si>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</si>
  <si>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</si>
  <si>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</si>
  <si>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</si>
  <si>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</si>
  <si>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</si>
  <si>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</si>
  <si>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</si>
  <si>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</si>
  <si>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</si>
  <si>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</si>
  <si>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</si>
  <si>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</si>
  <si>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</si>
  <si>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</si>
  <si>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</si>
  <si>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</si>
  <si>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</si>
  <si>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</si>
  <si>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</si>
  <si>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</si>
  <si>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</si>
  <si>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</si>
  <si>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</si>
  <si>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</si>
  <si>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</si>
  <si>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</si>
  <si>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</si>
  <si>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</si>
  <si>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</si>
  <si>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</si>
  <si>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</si>
  <si>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</si>
  <si>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</si>
  <si>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</si>
  <si>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</si>
  <si>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</si>
  <si>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</si>
  <si>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</si>
  <si>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</si>
  <si>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</si>
  <si>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</si>
  <si>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</si>
  <si>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</si>
  <si>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</si>
  <si>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</si>
  <si>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</si>
  <si>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</si>
  <si>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</si>
  <si>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</si>
  <si>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</si>
  <si>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</si>
  <si>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</si>
  <si>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</si>
  <si>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</si>
  <si>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</si>
  <si>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</si>
  <si>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</si>
  <si>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</si>
  <si>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</si>
  <si>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</si>
  <si>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</si>
  <si>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</si>
  <si>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</si>
  <si>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</si>
  <si>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</si>
  <si>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</si>
  <si>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</si>
  <si>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</si>
  <si>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</si>
  <si>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</si>
  <si>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</si>
  <si>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</si>
  <si>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</si>
  <si>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</si>
  <si>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</si>
  <si>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</si>
  <si>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</si>
  <si>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</si>
  <si>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</si>
  <si>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</si>
  <si>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</si>
  <si>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</si>
  <si>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</si>
  <si>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</si>
  <si>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</si>
  <si>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</si>
  <si>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</si>
  <si>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</si>
  <si>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</si>
  <si>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</si>
  <si>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</si>
  <si>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</si>
  <si>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</si>
  <si>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</si>
  <si>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</si>
  <si>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</si>
  <si>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</si>
  <si>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</si>
  <si>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</si>
  <si>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</si>
  <si>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</si>
  <si>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</si>
  <si>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</si>
  <si>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</si>
  <si>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</si>
  <si>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</si>
  <si>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</si>
  <si>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</si>
  <si>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</si>
  <si>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</si>
  <si>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</si>
  <si>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</si>
  <si>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</si>
  <si>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</si>
  <si>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</si>
  <si>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</si>
  <si>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</si>
  <si>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</si>
  <si>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</si>
  <si>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</si>
  <si>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</si>
  <si>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</si>
  <si>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</si>
  <si>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</si>
  <si>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</si>
  <si>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</si>
  <si>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</si>
  <si>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</si>
  <si>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</si>
  <si>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</si>
  <si>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</si>
  <si>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</si>
  <si>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</si>
  <si>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</si>
  <si>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</si>
  <si>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</si>
  <si>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</si>
  <si>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</si>
  <si>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</si>
  <si>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</si>
  <si>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</si>
  <si>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</si>
  <si>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</si>
  <si>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</si>
  <si>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</si>
  <si>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</si>
  <si>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</si>
  <si>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</si>
  <si>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</si>
  <si>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</si>
  <si>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</si>
  <si>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</si>
  <si>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</si>
  <si>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</si>
  <si>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</si>
  <si>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</si>
  <si>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</si>
  <si>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</si>
  <si>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</si>
  <si>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</si>
  <si>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</si>
  <si>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</si>
  <si>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</si>
  <si>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</si>
  <si>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</si>
  <si>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</si>
  <si>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</si>
  <si>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</si>
  <si>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</si>
  <si>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</si>
  <si>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</si>
  <si>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</si>
  <si>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</si>
  <si>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</si>
  <si>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</si>
  <si>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</si>
  <si>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</si>
  <si>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</si>
  <si>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</si>
  <si>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</si>
  <si>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</si>
  <si>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</si>
  <si>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</si>
  <si>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</si>
  <si>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</si>
  <si>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</si>
  <si>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</si>
  <si>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</si>
  <si>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</si>
  <si>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</si>
  <si>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</si>
  <si>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</si>
  <si>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</si>
  <si>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</si>
  <si>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</si>
  <si>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</si>
  <si>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</si>
  <si>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</si>
  <si>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</si>
  <si>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</si>
  <si>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</si>
  <si>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</si>
  <si>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</si>
  <si>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</si>
  <si>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</si>
  <si>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</si>
  <si>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</si>
  <si>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</si>
  <si>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</si>
  <si>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</si>
  <si>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</si>
  <si>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</si>
  <si>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</si>
  <si>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</si>
  <si>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</si>
  <si>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</si>
  <si>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</si>
  <si>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</si>
  <si>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</si>
  <si>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</si>
  <si>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</si>
  <si>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</si>
  <si>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</si>
  <si>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</si>
  <si>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</si>
  <si>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</si>
  <si>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</si>
  <si>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</si>
  <si>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</si>
  <si>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</si>
  <si>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</si>
  <si>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</si>
  <si>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</si>
  <si>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</si>
  <si>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</si>
  <si>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</si>
  <si>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</si>
  <si>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</si>
  <si>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</si>
  <si>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</si>
  <si>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</si>
  <si>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</si>
  <si>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</si>
  <si>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</si>
  <si>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</si>
  <si>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</si>
  <si>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</si>
  <si>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</si>
  <si>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</si>
  <si>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</si>
  <si>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</si>
  <si>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</si>
  <si>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</si>
  <si>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</si>
  <si>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</si>
  <si>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</si>
  <si>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</si>
  <si>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</si>
  <si>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</si>
  <si>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</si>
  <si>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</si>
  <si>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</si>
  <si>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</si>
  <si>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</si>
  <si>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</si>
  <si>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</si>
  <si>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</si>
  <si>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</si>
  <si>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</si>
  <si>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</si>
  <si>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</si>
  <si>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</si>
  <si>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</si>
  <si>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</si>
  <si>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</si>
  <si>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</si>
  <si>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</si>
  <si>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</si>
  <si>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</si>
  <si>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</si>
  <si>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</si>
  <si>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</si>
  <si>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</si>
  <si>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</si>
  <si>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</si>
  <si>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</si>
  <si>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</si>
  <si>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</si>
  <si>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</si>
  <si>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</si>
  <si>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</si>
  <si>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</si>
  <si>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</si>
  <si>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</si>
  <si>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</si>
  <si>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</si>
  <si>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</si>
  <si>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</si>
  <si>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</si>
  <si>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</si>
  <si>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</si>
  <si>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</si>
  <si>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</si>
  <si>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</si>
  <si>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</si>
  <si>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</si>
  <si>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</si>
  <si>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</si>
  <si>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</si>
  <si>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</si>
  <si>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</si>
  <si>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</si>
  <si>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</si>
  <si>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</si>
  <si>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</si>
  <si>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</si>
  <si>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</si>
  <si>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</si>
  <si>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</si>
  <si>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</si>
  <si>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</si>
  <si>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</si>
  <si>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</si>
  <si>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</si>
  <si>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</si>
  <si>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</si>
  <si>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</si>
  <si>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</si>
  <si>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</si>
  <si>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</si>
  <si>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</si>
  <si>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</si>
  <si>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</si>
  <si>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</si>
  <si>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</si>
  <si>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</si>
  <si>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</si>
  <si>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</si>
  <si>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</si>
  <si>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</si>
  <si>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</si>
  <si>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</si>
  <si>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</si>
  <si>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</si>
  <si>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</si>
  <si>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</si>
  <si>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</si>
  <si>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</si>
  <si>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</si>
  <si>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</si>
  <si>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</si>
  <si>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</si>
  <si>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</si>
  <si>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</si>
  <si>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</si>
  <si>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</si>
  <si>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</si>
  <si>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</si>
  <si>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</si>
  <si>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</si>
  <si>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</si>
  <si>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</si>
  <si>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</si>
  <si>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</si>
  <si>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</si>
  <si>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</si>
  <si>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</si>
  <si>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</si>
  <si>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</si>
  <si>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</si>
  <si>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</si>
  <si>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</si>
  <si>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</si>
  <si>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</si>
  <si>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</si>
  <si>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</si>
  <si>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</si>
  <si>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</si>
  <si>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</si>
  <si>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</si>
  <si>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</si>
  <si>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</si>
  <si>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</si>
  <si>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</si>
  <si>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</si>
  <si>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</si>
  <si>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</si>
  <si>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</si>
  <si>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</si>
  <si>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</si>
  <si>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</si>
  <si>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</si>
  <si>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</si>
  <si>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</si>
  <si>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</si>
  <si>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</si>
  <si>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</si>
  <si>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</si>
  <si>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</si>
  <si>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</si>
  <si>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</si>
  <si>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</si>
  <si>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</si>
  <si>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</si>
  <si>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</si>
  <si>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</si>
  <si>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</si>
  <si>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</si>
  <si>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</si>
  <si>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</si>
  <si>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</si>
  <si>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</si>
  <si>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</si>
  <si>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</si>
  <si>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</si>
  <si>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</si>
  <si>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</si>
  <si>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</si>
  <si>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</si>
  <si>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</si>
  <si>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</si>
  <si>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</si>
  <si>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</si>
  <si>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</si>
  <si>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</si>
  <si>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</si>
  <si>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</si>
  <si>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</si>
  <si>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</si>
  <si>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</si>
  <si>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</si>
  <si>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</si>
  <si>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</si>
  <si>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</si>
  <si>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</si>
  <si>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</si>
  <si>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</si>
  <si>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</si>
  <si>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</si>
  <si>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</si>
  <si>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</si>
  <si>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</si>
  <si>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</si>
  <si>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</si>
  <si>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</si>
  <si>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</si>
  <si>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</si>
  <si>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</si>
  <si>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</si>
  <si>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</si>
  <si>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</si>
  <si>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</si>
  <si>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</si>
  <si>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</si>
  <si>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</si>
  <si>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</si>
  <si>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</si>
  <si>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</si>
  <si>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</si>
  <si>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</si>
  <si>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</si>
  <si>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</si>
  <si>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</si>
  <si>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</si>
  <si>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</si>
  <si>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</si>
  <si>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</si>
  <si>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</si>
  <si>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</si>
  <si>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</si>
  <si>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</si>
  <si>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</si>
  <si>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</si>
  <si>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</si>
  <si>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</si>
  <si>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</si>
  <si>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</si>
  <si>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</si>
  <si>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</si>
  <si>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</si>
  <si>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</si>
  <si>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</si>
  <si>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</si>
  <si>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</si>
  <si>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</si>
  <si>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</si>
  <si>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</si>
  <si>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</si>
  <si>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</si>
  <si>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</si>
  <si>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</si>
  <si>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</si>
  <si>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</si>
  <si>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</si>
  <si>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</si>
  <si>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</si>
  <si>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</si>
  <si>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</si>
  <si>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</si>
  <si>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</si>
  <si>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</si>
  <si>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</si>
  <si>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</si>
  <si>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</si>
  <si>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</si>
  <si>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</si>
  <si>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</si>
  <si>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</si>
  <si>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</si>
  <si>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</si>
  <si>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</si>
  <si>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</si>
  <si>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</si>
  <si>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</si>
  <si>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</si>
  <si>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</si>
  <si>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</si>
  <si>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</si>
  <si>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</si>
  <si>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</si>
  <si>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</si>
  <si>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</si>
  <si>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</si>
  <si>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</si>
  <si>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</si>
  <si>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</si>
  <si>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</si>
  <si>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</si>
  <si>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</si>
  <si>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</si>
  <si>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</si>
  <si>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</si>
  <si>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</si>
  <si>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</si>
  <si>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</si>
  <si>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</si>
  <si>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</si>
  <si>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</si>
  <si>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</si>
  <si>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</si>
  <si>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</si>
  <si>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</si>
  <si>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</si>
  <si>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</si>
  <si>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</si>
  <si>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</si>
  <si>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</si>
  <si>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</si>
  <si>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</si>
  <si>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</si>
  <si>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</si>
  <si>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</si>
  <si>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</si>
  <si>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</si>
  <si>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</si>
  <si>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</si>
  <si>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</si>
  <si>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</si>
  <si>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</si>
  <si>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</si>
  <si>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</si>
  <si>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</si>
  <si>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</si>
  <si>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</si>
  <si>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</si>
  <si>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</si>
  <si>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</si>
  <si>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</si>
  <si>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</si>
  <si>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</si>
  <si>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</si>
  <si>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</si>
  <si>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</si>
  <si>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</si>
  <si>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</si>
  <si>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</si>
  <si>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</si>
  <si>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</si>
  <si>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</si>
  <si>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</si>
  <si>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</si>
  <si>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</si>
  <si>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</si>
  <si>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</si>
  <si>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</si>
  <si>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</si>
  <si>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</si>
  <si>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</si>
  <si>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</si>
  <si>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</si>
  <si>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</si>
  <si>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</si>
  <si>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</si>
  <si>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</si>
  <si>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</si>
  <si>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</si>
  <si>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</si>
  <si>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</si>
  <si>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</si>
  <si>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</si>
  <si>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</si>
  <si>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</si>
  <si>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</si>
  <si>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</si>
  <si>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</si>
  <si>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</si>
  <si>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</si>
  <si>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</si>
  <si>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</si>
  <si>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</si>
  <si>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</si>
  <si>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</si>
  <si>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</si>
  <si>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</si>
  <si>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</si>
  <si>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</si>
  <si>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</si>
  <si>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</si>
  <si>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</si>
  <si>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</si>
  <si>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</si>
  <si>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</si>
  <si>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</si>
  <si>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</si>
  <si>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</si>
  <si>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</si>
  <si>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</si>
  <si>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</si>
  <si>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</si>
  <si>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</si>
  <si>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</si>
  <si>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</si>
  <si>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</si>
  <si>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</si>
  <si>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</si>
  <si>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</si>
  <si>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</si>
  <si>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</si>
  <si>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</si>
  <si>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</si>
  <si>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</si>
  <si>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</si>
  <si>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</si>
  <si>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</si>
  <si>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</si>
  <si>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</si>
  <si>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</si>
  <si>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</si>
  <si>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</si>
  <si>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</si>
  <si>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</si>
  <si>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</si>
  <si>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</si>
  <si>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</si>
  <si>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</si>
  <si>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</si>
  <si>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</si>
  <si>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</si>
  <si>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</si>
  <si>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</si>
  <si>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</si>
  <si>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</si>
  <si>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</si>
  <si>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</si>
  <si>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</si>
  <si>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</si>
  <si>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</si>
  <si>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</si>
  <si>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</si>
  <si>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</si>
  <si>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</si>
  <si>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</si>
  <si>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</si>
  <si>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</si>
  <si>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</si>
  <si>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</si>
  <si>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</si>
  <si>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</si>
  <si>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</si>
  <si>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</si>
  <si>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</si>
  <si>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</si>
  <si>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</si>
  <si>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</si>
  <si>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</si>
  <si>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</si>
  <si>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</si>
  <si>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</si>
  <si>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</si>
  <si>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</si>
  <si>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</si>
  <si>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</si>
  <si>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</si>
  <si>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</si>
  <si>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</si>
  <si>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</si>
  <si>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</si>
  <si>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</si>
  <si>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</si>
  <si>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</si>
  <si>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</si>
  <si>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</si>
  <si>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</si>
  <si>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</si>
  <si>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</si>
  <si>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</si>
  <si>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</si>
  <si>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</si>
  <si>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</si>
  <si>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</si>
  <si>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</si>
  <si>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</si>
  <si>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</si>
  <si>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</si>
  <si>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</si>
  <si>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</si>
  <si>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</si>
  <si>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</si>
  <si>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</si>
  <si>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</si>
  <si>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</si>
  <si>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</si>
  <si>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</si>
  <si>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</si>
  <si>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</si>
  <si>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</si>
  <si>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</si>
  <si>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</si>
  <si>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</si>
  <si>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</si>
  <si>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</si>
  <si>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</si>
  <si>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</si>
  <si>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</si>
  <si>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</si>
  <si>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</si>
  <si>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</si>
  <si>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</si>
  <si>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</si>
  <si>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</si>
  <si>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</si>
  <si>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</si>
  <si>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</si>
  <si>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</si>
  <si>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</si>
  <si>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</si>
  <si>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</si>
  <si>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</si>
  <si>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</si>
  <si>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</si>
  <si>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</si>
  <si>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</si>
  <si>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</si>
  <si>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</si>
  <si>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</si>
  <si>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</si>
  <si>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</si>
  <si>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</si>
  <si>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</si>
  <si>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</si>
  <si>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</si>
  <si>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</si>
  <si>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</si>
  <si>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</si>
  <si>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</si>
  <si>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</si>
  <si>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</si>
  <si>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</si>
  <si>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</si>
  <si>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</si>
  <si>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</si>
  <si>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</si>
  <si>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</si>
  <si>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</si>
  <si>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</si>
  <si>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</si>
  <si>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</si>
  <si>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</si>
  <si>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</si>
  <si>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</si>
  <si>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</si>
  <si>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</si>
  <si>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</si>
  <si>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</si>
  <si>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</si>
  <si>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</si>
  <si>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</si>
  <si>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</si>
  <si>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</si>
  <si>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</si>
  <si>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</si>
  <si>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</si>
  <si>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</si>
  <si>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</si>
  <si>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</si>
  <si>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</si>
  <si>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</si>
  <si>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</si>
  <si>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</si>
  <si>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</si>
  <si>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</si>
  <si>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</si>
  <si>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</si>
  <si>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</si>
  <si>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</si>
  <si>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</si>
  <si>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</si>
  <si>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</si>
  <si>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</si>
  <si>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</si>
  <si>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</si>
  <si>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</si>
  <si>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</si>
  <si>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</si>
  <si>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</si>
  <si>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</si>
  <si>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</si>
  <si>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</si>
  <si>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</si>
  <si>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</si>
  <si>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</si>
  <si>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</si>
  <si>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</si>
  <si>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</si>
  <si>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</si>
  <si>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</si>
  <si>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</si>
  <si>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</si>
  <si>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</si>
  <si>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</si>
  <si>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</si>
  <si>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</si>
  <si>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</si>
  <si>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</si>
  <si>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</si>
  <si>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</si>
  <si>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</si>
  <si>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</si>
  <si>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</si>
  <si>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</si>
  <si>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</si>
  <si>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</si>
  <si>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</si>
  <si>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</si>
  <si>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</si>
  <si>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</si>
  <si>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</si>
  <si>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</si>
  <si>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</si>
  <si>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</si>
  <si>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</si>
  <si>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</si>
  <si>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</si>
  <si>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</si>
  <si>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</si>
  <si>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</si>
  <si>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</si>
  <si>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</si>
  <si>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</si>
  <si>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</si>
  <si>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</si>
  <si>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</si>
  <si>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</si>
  <si>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</si>
  <si>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</si>
  <si>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</si>
  <si>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</si>
  <si>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</si>
  <si>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</si>
  <si>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</si>
  <si>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</si>
  <si>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</si>
  <si>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</si>
  <si>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</si>
  <si>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</si>
  <si>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</si>
  <si>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</si>
  <si>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</si>
  <si>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</si>
  <si>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</si>
  <si>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</si>
  <si>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</si>
  <si>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</si>
  <si>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</si>
  <si>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</si>
  <si>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</si>
  <si>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</si>
  <si>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</si>
  <si>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</si>
  <si>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</si>
  <si>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</si>
  <si>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</si>
  <si>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</si>
  <si>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</si>
  <si>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</si>
  <si>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</si>
  <si>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</si>
  <si>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</si>
  <si>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</si>
  <si>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</si>
  <si>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</si>
  <si>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</si>
  <si>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</si>
  <si>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</si>
  <si>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</si>
  <si>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</si>
  <si>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</si>
  <si>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</si>
  <si>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</si>
  <si>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</si>
  <si>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</si>
  <si>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</si>
  <si>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</si>
  <si>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</si>
  <si>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</si>
  <si>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</si>
  <si>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</si>
  <si>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</si>
  <si>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</si>
  <si>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</si>
  <si>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</si>
  <si>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</si>
  <si>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</si>
  <si>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</si>
  <si>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</si>
  <si>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</si>
  <si>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</si>
  <si>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</si>
  <si>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</si>
  <si>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</si>
  <si>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</si>
  <si>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</si>
  <si>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</si>
  <si>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</si>
  <si>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</si>
  <si>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</si>
  <si>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</si>
  <si>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</si>
  <si>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</si>
  <si>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</si>
  <si>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</si>
  <si>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</si>
  <si>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</si>
  <si>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</si>
  <si>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</si>
  <si>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</si>
  <si>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</si>
  <si>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</si>
  <si>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</si>
  <si>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</si>
  <si>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</si>
  <si>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</si>
  <si>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</si>
  <si>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</si>
  <si>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</si>
  <si>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</si>
  <si>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</si>
  <si>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</si>
  <si>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</si>
  <si>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</si>
  <si>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</si>
  <si>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</si>
  <si>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</si>
  <si>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</si>
  <si>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</si>
  <si>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</si>
  <si>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</si>
  <si>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</si>
  <si>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</si>
  <si>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</si>
  <si>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</si>
  <si>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</si>
  <si>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</si>
  <si>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</si>
  <si>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</si>
  <si>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</si>
  <si>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</si>
  <si>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</si>
  <si>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</si>
  <si>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</si>
  <si>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</si>
  <si>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</si>
  <si>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</si>
  <si>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</si>
  <si>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</si>
  <si>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</si>
  <si>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</si>
  <si>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</si>
  <si>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</si>
  <si>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</si>
  <si>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</si>
  <si>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</si>
  <si>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</si>
  <si>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</si>
  <si>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</si>
  <si>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</si>
  <si>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</si>
  <si>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</si>
  <si>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</si>
  <si>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</si>
  <si>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</si>
  <si>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</si>
  <si>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</si>
  <si>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</si>
  <si>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</si>
  <si>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</si>
  <si>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</si>
  <si>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</si>
  <si>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</si>
  <si>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</si>
  <si>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</si>
  <si>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</si>
  <si>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</si>
  <si>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</si>
  <si>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</si>
  <si>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</si>
  <si>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</si>
  <si>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</si>
  <si>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</si>
  <si>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</si>
  <si>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</si>
  <si>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</si>
  <si>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</si>
  <si>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</si>
  <si>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</si>
  <si>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</si>
  <si>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</si>
  <si>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</si>
  <si>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</si>
  <si>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</si>
  <si>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</si>
  <si>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</si>
  <si>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</si>
  <si>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</si>
  <si>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</si>
  <si>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</si>
  <si>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</si>
  <si>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</si>
  <si>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</si>
  <si>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</si>
  <si>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</si>
  <si>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</si>
  <si>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</si>
  <si>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</si>
  <si>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</si>
  <si>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</si>
  <si>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</si>
  <si>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</si>
  <si>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</si>
  <si>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</si>
  <si>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</si>
  <si>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</si>
  <si>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</si>
  <si>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</si>
  <si>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</si>
  <si>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</si>
  <si>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</si>
  <si>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</si>
  <si>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</si>
  <si>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</si>
  <si>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</si>
  <si>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</si>
  <si>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</si>
  <si>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</si>
  <si>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</si>
  <si>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</si>
  <si>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</si>
  <si>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</si>
  <si>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</si>
  <si>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</si>
  <si>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</si>
  <si>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</si>
  <si>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</si>
  <si>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</si>
  <si>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</si>
  <si>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</si>
  <si>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</si>
  <si>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</si>
  <si>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</si>
  <si>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</si>
  <si>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</si>
  <si>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</si>
  <si>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</si>
  <si>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</si>
  <si>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</si>
  <si>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</si>
  <si>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</si>
  <si>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</si>
  <si>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</si>
  <si>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</si>
  <si>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</si>
  <si>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</si>
  <si>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</si>
  <si>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</si>
  <si>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</si>
  <si>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</si>
  <si>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</si>
  <si>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</si>
  <si>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</si>
  <si>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</si>
  <si>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</si>
  <si>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</si>
  <si>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</si>
  <si>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</si>
  <si>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</si>
  <si>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</si>
  <si>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</si>
  <si>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</si>
  <si>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</si>
  <si>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</si>
  <si>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</si>
  <si>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</si>
  <si>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</si>
  <si>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</si>
  <si>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</si>
  <si>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</si>
  <si>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</si>
  <si>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</si>
  <si>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</si>
  <si>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</si>
  <si>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</si>
  <si>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</si>
  <si>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</si>
  <si>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</si>
  <si>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</si>
  <si>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</si>
  <si>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</si>
  <si>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</si>
  <si>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</si>
  <si>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</si>
  <si>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</si>
  <si>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</si>
  <si>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</si>
  <si>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</si>
  <si>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</si>
  <si>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</si>
  <si>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</si>
  <si>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</si>
  <si>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</si>
  <si>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</si>
  <si>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</si>
  <si>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</si>
  <si>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</si>
  <si>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</si>
  <si>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</si>
  <si>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</si>
  <si>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</si>
  <si>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</si>
  <si>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</si>
  <si>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</si>
  <si>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</si>
  <si>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</si>
  <si>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</si>
  <si>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</si>
  <si>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</si>
  <si>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</si>
  <si>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</si>
  <si>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</si>
  <si>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</si>
  <si>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</si>
  <si>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</si>
  <si>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</si>
  <si>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</si>
  <si>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</si>
  <si>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</si>
  <si>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</si>
  <si>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</si>
  <si>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</si>
  <si>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</si>
  <si>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</si>
  <si>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</si>
  <si>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</si>
  <si>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</si>
  <si>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</si>
  <si>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</si>
  <si>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</si>
  <si>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</si>
  <si>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</si>
  <si>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</si>
  <si>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</si>
  <si>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</si>
  <si>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</si>
  <si>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</si>
  <si>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</si>
  <si>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</si>
  <si>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</si>
  <si>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</si>
  <si>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</si>
  <si>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</si>
  <si>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</si>
  <si>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</si>
  <si>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</si>
  <si>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</si>
  <si>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</si>
  <si>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</si>
  <si>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</si>
  <si>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</si>
  <si>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</si>
  <si>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</si>
  <si>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</si>
  <si>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</si>
  <si>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</si>
  <si>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</si>
  <si>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</si>
  <si>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</si>
  <si>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</si>
  <si>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</si>
  <si>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</si>
  <si>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</si>
  <si>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</si>
  <si>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</si>
  <si>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</si>
  <si>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</si>
  <si>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</si>
  <si>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</si>
  <si>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</si>
  <si>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</si>
  <si>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</si>
  <si>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</si>
  <si>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</si>
  <si>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</si>
  <si>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</si>
  <si>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</si>
  <si>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</si>
  <si>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</si>
  <si>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</si>
  <si>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</si>
  <si>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</si>
  <si>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</si>
  <si>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</si>
  <si>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</si>
  <si>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</si>
  <si>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</si>
  <si>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</si>
  <si>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</si>
  <si>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</si>
  <si>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</si>
  <si>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</si>
  <si>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</si>
  <si>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</si>
  <si>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</si>
  <si>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</si>
  <si>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</si>
  <si>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</si>
  <si>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</si>
  <si>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</si>
  <si>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</si>
  <si>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</si>
  <si>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</si>
  <si>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</si>
  <si>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</si>
  <si>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</si>
  <si>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</si>
  <si>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</si>
  <si>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</si>
  <si>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</si>
  <si>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</si>
  <si>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</si>
  <si>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</si>
  <si>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</si>
  <si>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</si>
  <si>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</si>
  <si>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</si>
  <si>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</si>
  <si>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</si>
  <si>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</si>
  <si>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</si>
  <si>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</si>
  <si>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</si>
  <si>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</si>
  <si>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</si>
  <si>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</si>
  <si>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</si>
  <si>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</si>
  <si>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</si>
  <si>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</si>
  <si>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</si>
  <si>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</si>
  <si>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</si>
  <si>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</si>
  <si>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</si>
  <si>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</si>
  <si>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</si>
  <si>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</si>
  <si>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</si>
  <si>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</si>
  <si>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</si>
  <si>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</si>
  <si>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</si>
  <si>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</si>
  <si>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</si>
  <si>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</si>
  <si>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</si>
  <si>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</si>
  <si>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</si>
  <si>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</si>
  <si>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</si>
  <si>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</si>
  <si>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</si>
  <si>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</si>
  <si>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</si>
  <si>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</si>
  <si>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</si>
  <si>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</si>
  <si>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</si>
  <si>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</si>
  <si>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</si>
  <si>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</si>
  <si>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</si>
  <si>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</si>
  <si>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</si>
  <si>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</si>
  <si>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</si>
  <si>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</si>
  <si>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</si>
  <si>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</si>
  <si>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</si>
  <si>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</si>
  <si>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</si>
  <si>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</si>
  <si>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</si>
  <si>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</si>
  <si>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</si>
  <si>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</si>
  <si>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</si>
  <si>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</si>
  <si>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</si>
  <si>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</si>
  <si>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</si>
  <si>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</si>
  <si>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</si>
  <si>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</si>
  <si>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</si>
  <si>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</si>
  <si>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</si>
  <si>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</si>
  <si>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</si>
  <si>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</si>
  <si>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</si>
  <si>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</si>
  <si>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</si>
  <si>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</si>
  <si>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</si>
  <si>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</si>
  <si>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</si>
  <si>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</si>
  <si>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</si>
  <si>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</si>
  <si>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</si>
  <si>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</si>
  <si>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</si>
  <si>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</si>
  <si>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</si>
  <si>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</si>
  <si>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</si>
  <si>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</si>
  <si>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</si>
  <si>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</si>
  <si>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</si>
  <si>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</si>
  <si>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</si>
  <si>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</si>
  <si>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</si>
  <si>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</si>
  <si>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</si>
  <si>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</si>
  <si>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</si>
  <si>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</si>
  <si>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</si>
  <si>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</si>
  <si>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</si>
  <si>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</si>
  <si>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</si>
  <si>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</si>
  <si>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</si>
  <si>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</si>
  <si>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</si>
  <si>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</si>
  <si>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</si>
  <si>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</si>
  <si>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</si>
  <si>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</si>
  <si>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</si>
  <si>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</si>
  <si>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</si>
  <si>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</si>
  <si>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</si>
  <si>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</si>
  <si>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</si>
  <si>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</si>
  <si>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</si>
  <si>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</si>
  <si>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</si>
  <si>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</si>
  <si>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</si>
  <si>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</si>
  <si>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</si>
  <si>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</si>
  <si>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</si>
  <si>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</si>
  <si>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</si>
  <si>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</si>
  <si>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</si>
  <si>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</si>
  <si>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</si>
  <si>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</si>
  <si>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</si>
  <si>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</si>
  <si>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</si>
  <si>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</si>
  <si>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</si>
  <si>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</si>
  <si>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</si>
  <si>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</si>
  <si>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</si>
  <si>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</si>
  <si>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</si>
  <si>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</si>
  <si>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</si>
  <si>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</si>
  <si>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</si>
  <si>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</si>
  <si>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</si>
  <si>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</si>
  <si>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</si>
  <si>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</si>
  <si>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</si>
  <si>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</si>
  <si>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</si>
  <si>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</si>
  <si>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</si>
  <si>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</si>
  <si>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</si>
  <si>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</si>
  <si>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</si>
  <si>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</si>
  <si>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</si>
  <si>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</si>
  <si>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</si>
  <si>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</si>
  <si>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</si>
  <si>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</si>
  <si>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</si>
  <si>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</si>
  <si>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</si>
  <si>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</si>
  <si>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</si>
  <si>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</si>
  <si>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</si>
  <si>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</si>
  <si>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</si>
  <si>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</si>
  <si>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</si>
  <si>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</si>
  <si>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</si>
  <si>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</si>
  <si>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</si>
  <si>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</si>
  <si>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</si>
  <si>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</si>
  <si>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</si>
  <si>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</si>
  <si>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</si>
  <si>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</si>
  <si>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</si>
  <si>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</si>
  <si>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</si>
  <si>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</si>
  <si>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</si>
  <si>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</si>
  <si>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</si>
  <si>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</si>
  <si>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</si>
  <si>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</si>
  <si>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</si>
  <si>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</si>
  <si>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</si>
  <si>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</si>
  <si>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</si>
  <si>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</si>
  <si>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</si>
  <si>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</si>
  <si>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</si>
  <si>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</si>
  <si>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</si>
  <si>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</si>
  <si>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</si>
  <si>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</si>
  <si>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</si>
  <si>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</si>
  <si>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</si>
  <si>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</si>
  <si>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</si>
  <si>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</si>
  <si>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</si>
  <si>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</si>
  <si>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</si>
  <si>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</si>
  <si>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</si>
  <si>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</si>
  <si>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</si>
  <si>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</si>
  <si>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</si>
  <si>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</si>
  <si>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</si>
  <si>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</si>
  <si>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</si>
  <si>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</si>
  <si>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</si>
  <si>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</si>
  <si>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</si>
  <si>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</si>
  <si>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</si>
  <si>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</si>
  <si>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</si>
  <si>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</si>
  <si>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</si>
  <si>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</si>
  <si>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</si>
  <si>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</si>
  <si>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</si>
  <si>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</si>
  <si>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</si>
  <si>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</si>
  <si>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</si>
  <si>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</si>
  <si>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</si>
  <si>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</si>
  <si>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</si>
  <si>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</si>
  <si>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</si>
  <si>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</si>
  <si>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</si>
  <si>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</si>
  <si>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</si>
  <si>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</si>
  <si>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</si>
  <si>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</si>
  <si>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</si>
  <si>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</si>
  <si>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</si>
  <si>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</si>
  <si>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</si>
  <si>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</si>
  <si>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</si>
  <si>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</si>
  <si>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</si>
  <si>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</si>
  <si>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</si>
  <si>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</si>
  <si>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</si>
  <si>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</si>
  <si>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</si>
  <si>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</si>
  <si>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</si>
  <si>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</si>
  <si>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</si>
  <si>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</si>
  <si>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</si>
  <si>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</si>
  <si>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</si>
  <si>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</si>
  <si>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</si>
  <si>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</si>
  <si>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</si>
  <si>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</si>
  <si>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</si>
  <si>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</si>
  <si>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</si>
  <si>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</si>
  <si>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</si>
  <si>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</si>
  <si>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</si>
  <si>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</si>
  <si>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</si>
  <si>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</si>
  <si>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</si>
  <si>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</si>
  <si>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</si>
  <si>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</si>
  <si>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</si>
  <si>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</si>
  <si>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</si>
  <si>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</si>
  <si>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</si>
  <si>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</si>
  <si>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</si>
  <si>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</si>
  <si>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</si>
  <si>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</si>
  <si>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</si>
  <si>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</si>
  <si>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</si>
  <si>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</si>
  <si>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</si>
  <si>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</si>
  <si>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</si>
  <si>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</si>
  <si>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</si>
  <si>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</si>
  <si>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</si>
  <si>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</si>
  <si>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</si>
  <si>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</si>
  <si>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</si>
  <si>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</si>
  <si>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</si>
  <si>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</si>
  <si>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</si>
  <si>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</si>
  <si>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</si>
  <si>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</si>
  <si>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</si>
  <si>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</si>
  <si>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</si>
  <si>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</si>
  <si>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</si>
  <si>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</si>
  <si>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</si>
  <si>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</si>
  <si>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</si>
  <si>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</si>
  <si>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</si>
  <si>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</si>
  <si>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</si>
  <si>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</si>
  <si>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</si>
  <si>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</si>
  <si>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</si>
  <si>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</si>
  <si>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</si>
  <si>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</si>
  <si>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</si>
  <si>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</si>
  <si>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</si>
  <si>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</si>
  <si>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</si>
  <si>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</si>
  <si>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</si>
  <si>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</si>
  <si>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</si>
  <si>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</si>
  <si>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</si>
  <si>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</si>
  <si>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</si>
  <si>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</si>
  <si>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</si>
  <si>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</si>
  <si>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</si>
  <si>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</si>
  <si>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</si>
  <si>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</si>
  <si>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</si>
  <si>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</si>
  <si>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</si>
  <si>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</si>
  <si>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</si>
  <si>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</si>
  <si>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</si>
  <si>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</si>
  <si>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</si>
  <si>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</si>
  <si>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</si>
  <si>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</si>
  <si>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</si>
  <si>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</si>
  <si>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</si>
  <si>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</si>
  <si>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</si>
  <si>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</si>
  <si>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</si>
  <si>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</si>
  <si>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</si>
  <si>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</si>
  <si>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</si>
  <si>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</si>
  <si>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</si>
  <si>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</si>
  <si>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</si>
  <si>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</si>
  <si>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</si>
  <si>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</si>
  <si>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</si>
  <si>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</si>
  <si>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</si>
  <si>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</si>
  <si>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</si>
  <si>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</si>
  <si>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</si>
  <si>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</si>
  <si>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</si>
  <si>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</si>
  <si>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</si>
  <si>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</si>
  <si>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</si>
  <si>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</si>
  <si>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</si>
  <si>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</si>
  <si>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</si>
  <si>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</si>
  <si>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</si>
  <si>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</si>
  <si>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</si>
  <si>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</si>
  <si>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</si>
  <si>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</si>
  <si>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</si>
  <si>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</si>
  <si>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</si>
  <si>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</si>
  <si>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</si>
  <si>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</si>
  <si>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</si>
  <si>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</si>
  <si>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</si>
  <si>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</si>
  <si>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</si>
  <si>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</si>
  <si>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</si>
  <si>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</si>
  <si>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</si>
  <si>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</si>
  <si>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</si>
  <si>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</si>
  <si>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</si>
  <si>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</si>
  <si>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</si>
  <si>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</si>
  <si>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</si>
  <si>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</si>
  <si>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</si>
  <si>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</si>
  <si>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</si>
  <si>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</si>
  <si>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</si>
  <si>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</si>
  <si>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</si>
  <si>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</si>
  <si>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</si>
  <si>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</si>
  <si>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</si>
  <si>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</si>
  <si>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</si>
  <si>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</si>
  <si>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</si>
  <si>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</si>
  <si>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</si>
  <si>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</si>
  <si>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</si>
  <si>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</si>
  <si>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</si>
  <si>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</si>
  <si>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</si>
  <si>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</si>
  <si>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</si>
  <si>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</si>
  <si>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</si>
  <si>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</si>
  <si>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</si>
  <si>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</si>
  <si>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</si>
  <si>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</si>
  <si>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</si>
  <si>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</si>
  <si>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</si>
  <si>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</si>
  <si>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</si>
  <si>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</si>
  <si>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</si>
  <si>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</si>
  <si>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</si>
  <si>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</si>
  <si>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</si>
  <si>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</si>
  <si>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</si>
  <si>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</si>
  <si>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</si>
  <si>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</si>
  <si>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</si>
  <si>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</si>
  <si>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</si>
  <si>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</si>
  <si>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</si>
  <si>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</si>
  <si>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</si>
  <si>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</si>
  <si>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</si>
  <si>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</si>
  <si>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</si>
  <si>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</si>
  <si>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</si>
  <si>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</si>
  <si>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</si>
  <si>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</si>
  <si>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</si>
  <si>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</si>
  <si>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</si>
  <si>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</si>
  <si>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</si>
  <si>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</si>
  <si>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</si>
  <si>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</si>
  <si>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</si>
  <si>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</si>
  <si>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</si>
  <si>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</si>
  <si>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</si>
  <si>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</si>
  <si>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</si>
  <si>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</si>
  <si>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</si>
  <si>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</si>
  <si>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</si>
  <si>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</si>
  <si>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</si>
  <si>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</si>
  <si>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</si>
  <si>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</si>
  <si>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</si>
  <si>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</si>
  <si>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</si>
  <si>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</si>
  <si>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</si>
  <si>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</si>
  <si>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</si>
  <si>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</si>
  <si>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</si>
  <si>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</si>
  <si>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</si>
  <si>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</si>
  <si>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</si>
  <si>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</si>
  <si>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</si>
  <si>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</si>
  <si>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</si>
  <si>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</si>
  <si>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</si>
  <si>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</si>
  <si>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</si>
  <si>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</si>
  <si>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</si>
  <si>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</si>
  <si>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</si>
  <si>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</si>
  <si>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</si>
  <si>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</si>
  <si>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</si>
  <si>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</si>
  <si>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</si>
  <si>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</si>
  <si>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</si>
  <si>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</si>
  <si>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</si>
  <si>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</si>
  <si>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</si>
  <si>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</si>
  <si>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</si>
  <si>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</si>
  <si>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</si>
  <si>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</si>
  <si>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</si>
  <si>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</si>
  <si>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</si>
  <si>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</si>
  <si>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</si>
  <si>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</si>
  <si>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</si>
  <si>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</si>
  <si>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</si>
  <si>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</si>
  <si>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</si>
  <si>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</si>
  <si>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</si>
  <si>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</si>
  <si>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</si>
  <si>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</si>
  <si>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</si>
  <si>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</si>
  <si>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</si>
  <si>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</si>
  <si>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</si>
  <si>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</si>
  <si>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</si>
  <si>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</si>
  <si>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</si>
  <si>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</si>
  <si>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</si>
  <si>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</si>
  <si>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</si>
  <si>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</si>
  <si>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</si>
  <si>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</si>
  <si>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</si>
  <si>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</si>
  <si>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</si>
  <si>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</si>
  <si>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</si>
  <si>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</si>
  <si>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</si>
  <si>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</si>
  <si>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</si>
  <si>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</si>
  <si>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</si>
  <si>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</si>
  <si>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</si>
  <si>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</si>
  <si>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</si>
  <si>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</si>
  <si>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</si>
  <si>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</si>
  <si>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</si>
  <si>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</si>
  <si>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</si>
  <si>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</si>
  <si>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</si>
  <si>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</si>
  <si>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</si>
  <si>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</si>
  <si>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</si>
  <si>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</si>
  <si>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</si>
  <si>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</si>
  <si>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</si>
  <si>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</si>
  <si>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</si>
  <si>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</si>
  <si>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</si>
  <si>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</si>
  <si>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</si>
  <si>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</si>
  <si>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</si>
  <si>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</si>
  <si>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</si>
  <si>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</si>
  <si>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</si>
  <si>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</si>
  <si>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</si>
  <si>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</si>
  <si>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</si>
  <si>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</si>
  <si>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</si>
  <si>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</si>
  <si>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</si>
  <si>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</si>
  <si>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</si>
  <si>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</si>
  <si>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</si>
  <si>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</si>
  <si>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</si>
  <si>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</si>
  <si>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</si>
  <si>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</si>
  <si>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</si>
  <si>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</si>
  <si>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</si>
  <si>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</si>
  <si>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</si>
  <si>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</si>
  <si>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</si>
  <si>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</si>
  <si>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</si>
  <si>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</si>
  <si>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</si>
  <si>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</si>
  <si>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</si>
  <si>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</si>
  <si>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</si>
  <si>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</si>
  <si>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</si>
  <si>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</si>
  <si>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</si>
  <si>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</si>
  <si>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</si>
  <si>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</si>
  <si>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</si>
  <si>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</si>
  <si>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</si>
  <si>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</si>
  <si>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</si>
  <si>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</si>
  <si>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</si>
  <si>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</si>
  <si>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</si>
  <si>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</si>
  <si>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</si>
  <si>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</si>
  <si>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</si>
  <si>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</si>
  <si>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</si>
  <si>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</si>
  <si>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</si>
  <si>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</si>
  <si>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</si>
  <si>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</si>
  <si>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</si>
  <si>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</si>
  <si>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</si>
  <si>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</si>
  <si>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</si>
  <si>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</si>
  <si>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</si>
  <si>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</si>
  <si>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</si>
  <si>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</si>
  <si>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</si>
  <si>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</si>
  <si>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</si>
  <si>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</si>
  <si>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</si>
  <si>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</si>
  <si>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</si>
  <si>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</si>
  <si>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</si>
  <si>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</si>
  <si>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</si>
  <si>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</si>
  <si>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</si>
  <si>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</si>
  <si>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</si>
  <si>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</si>
  <si>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</si>
  <si>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</si>
  <si>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</si>
  <si>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</si>
  <si>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</si>
  <si>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</si>
  <si>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</si>
  <si>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</si>
  <si>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</si>
  <si>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</si>
  <si>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</si>
  <si>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</si>
  <si>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</si>
  <si>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</si>
  <si>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</si>
  <si>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</si>
  <si>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</si>
  <si>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</si>
  <si>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</si>
  <si>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</si>
  <si>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</si>
  <si>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</si>
  <si>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</si>
  <si>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</si>
  <si>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</si>
  <si>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</si>
  <si>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</si>
  <si>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</si>
  <si>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</si>
  <si>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</si>
  <si>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</si>
  <si>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</si>
  <si>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</si>
  <si>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</si>
  <si>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</si>
  <si>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</si>
  <si>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</si>
  <si>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</si>
  <si>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</si>
  <si>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</si>
  <si>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</si>
  <si>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</si>
  <si>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</si>
  <si>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</si>
  <si>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</si>
  <si>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</si>
  <si>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</si>
  <si>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</si>
  <si>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</si>
  <si>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</si>
  <si>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</si>
  <si>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</si>
  <si>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</si>
  <si>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</si>
  <si>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</si>
  <si>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</si>
  <si>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</si>
  <si>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</si>
  <si>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</si>
  <si>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</si>
  <si>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</si>
  <si>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</si>
  <si>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</si>
  <si>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</si>
  <si>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</si>
  <si>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</si>
  <si>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</si>
  <si>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</si>
  <si>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</si>
  <si>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</si>
  <si>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</si>
  <si>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</si>
  <si>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</si>
  <si>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</si>
  <si>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</si>
  <si>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</si>
  <si>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</si>
  <si>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</si>
  <si>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</si>
  <si>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</si>
  <si>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</si>
  <si>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</si>
  <si>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</si>
  <si>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</si>
  <si>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</si>
  <si>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</si>
  <si>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</si>
  <si>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</si>
  <si>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</si>
  <si>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</si>
  <si>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</si>
  <si>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</si>
  <si>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</si>
  <si>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</si>
  <si>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</si>
  <si>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</si>
  <si>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</si>
  <si>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</si>
  <si>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</si>
  <si>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</si>
  <si>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</si>
  <si>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</si>
  <si>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</si>
  <si>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</si>
  <si>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</si>
  <si>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</si>
  <si>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</si>
  <si>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</si>
  <si>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</si>
  <si>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</si>
  <si>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</si>
  <si>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</si>
  <si>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</si>
  <si>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</si>
  <si>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</si>
  <si>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</si>
  <si>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</si>
  <si>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</si>
  <si>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</si>
  <si>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</si>
  <si>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</si>
  <si>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</si>
  <si>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</si>
  <si>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</si>
  <si>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</si>
  <si>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</si>
  <si>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</si>
  <si>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</si>
  <si>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</si>
  <si>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</si>
  <si>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</si>
  <si>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</si>
  <si>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</si>
  <si>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</si>
  <si>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</si>
  <si>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</si>
  <si>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</si>
  <si>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</si>
  <si>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</si>
  <si>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</si>
  <si>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</si>
  <si>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</si>
  <si>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</si>
  <si>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</si>
  <si>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</si>
  <si>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</si>
  <si>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</si>
  <si>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</si>
  <si>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</si>
  <si>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</si>
  <si>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</si>
  <si>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</si>
  <si>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</si>
  <si>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</si>
  <si>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</si>
  <si>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</si>
  <si>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</si>
  <si>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</si>
  <si>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</si>
  <si>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</si>
  <si>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</si>
  <si>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</si>
  <si>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</si>
  <si>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</si>
  <si>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</si>
  <si>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</si>
  <si>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</si>
  <si>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</si>
  <si>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</si>
  <si>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</si>
  <si>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</si>
  <si>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</si>
  <si>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</si>
  <si>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</si>
  <si>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</si>
  <si>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</si>
  <si>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</si>
  <si>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</si>
  <si>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</si>
  <si>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</si>
  <si>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</si>
  <si>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</si>
  <si>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</si>
  <si>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</si>
  <si>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</si>
  <si>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</si>
  <si>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</si>
  <si>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</si>
  <si>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</si>
  <si>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</si>
  <si>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</si>
  <si>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</si>
  <si>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</si>
  <si>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</si>
  <si>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</si>
  <si>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</si>
  <si>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</si>
  <si>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</si>
  <si>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</si>
  <si>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</si>
  <si>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</si>
  <si>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</si>
  <si>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</si>
  <si>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</si>
  <si>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</si>
  <si>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</si>
  <si>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</si>
  <si>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</si>
  <si>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</si>
  <si>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</si>
  <si>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</si>
  <si>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</si>
  <si>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</si>
  <si>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</si>
  <si>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</si>
  <si>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</si>
  <si>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</si>
  <si>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</si>
  <si>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</si>
  <si>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</si>
  <si>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</si>
  <si>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</si>
  <si>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</si>
  <si>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</si>
  <si>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</si>
  <si>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</si>
  <si>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</si>
  <si>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</si>
  <si>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</si>
  <si>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</si>
  <si>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</si>
  <si>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</si>
  <si>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</si>
  <si>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</si>
  <si>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</si>
  <si>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</si>
  <si>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</si>
  <si>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</si>
  <si>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</si>
  <si>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</si>
  <si>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</si>
  <si>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</si>
  <si>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</si>
  <si>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</si>
  <si>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</si>
  <si>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</si>
  <si>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</si>
  <si>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</si>
  <si>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</si>
  <si>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</si>
  <si>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</si>
  <si>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</si>
  <si>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</si>
  <si>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</si>
  <si>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</si>
  <si>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</si>
  <si>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</si>
  <si>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</si>
  <si>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</si>
  <si>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</si>
  <si>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</si>
  <si>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</si>
  <si>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</si>
  <si>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</si>
  <si>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</si>
  <si>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</si>
  <si>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</si>
  <si>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</si>
  <si>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</si>
  <si>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</si>
  <si>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</si>
  <si>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</si>
  <si>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</si>
  <si>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</si>
  <si>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</si>
  <si>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</si>
  <si>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</si>
  <si>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</si>
  <si>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</si>
  <si>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</si>
  <si>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</si>
  <si>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</si>
  <si>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</si>
  <si>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</si>
  <si>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</si>
  <si>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</si>
  <si>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</si>
  <si>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</si>
  <si>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</si>
  <si>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</si>
  <si>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</si>
  <si>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</si>
  <si>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</si>
  <si>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</si>
  <si>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</si>
  <si>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</si>
  <si>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</si>
  <si>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</si>
  <si>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</si>
  <si>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</si>
  <si>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</si>
  <si>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</si>
  <si>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</si>
  <si>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</si>
  <si>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</si>
  <si>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</si>
  <si>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</si>
  <si>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</si>
  <si>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</si>
  <si>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</si>
  <si>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</si>
  <si>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</si>
  <si>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</si>
  <si>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</si>
  <si>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</si>
  <si>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</si>
  <si>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</si>
  <si>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</si>
  <si>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</si>
  <si>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</si>
  <si>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</si>
  <si>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</si>
  <si>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</si>
  <si>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</si>
  <si>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</si>
  <si>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</si>
  <si>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</si>
  <si>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</si>
  <si>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</si>
  <si>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</si>
  <si>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</si>
  <si>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</si>
  <si>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</si>
  <si>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</si>
  <si>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</si>
  <si>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</si>
  <si>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</si>
  <si>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</si>
  <si>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</si>
  <si>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</si>
  <si>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</si>
  <si>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</si>
  <si>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</si>
  <si>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</si>
  <si>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</si>
  <si>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</si>
  <si>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</si>
  <si>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</si>
  <si>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</si>
  <si>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</si>
  <si>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</si>
  <si>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</si>
  <si>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</si>
  <si>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</si>
  <si>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</si>
  <si>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</si>
  <si>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</si>
  <si>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</si>
  <si>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</si>
  <si>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</si>
  <si>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</si>
  <si>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</si>
  <si>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</si>
  <si>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</si>
  <si>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</si>
  <si>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</si>
  <si>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</si>
  <si>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</si>
  <si>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</si>
  <si>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</si>
  <si>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</si>
  <si>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</si>
  <si>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</si>
  <si>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</si>
  <si>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</si>
  <si>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</si>
  <si>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</si>
  <si>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</si>
  <si>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</si>
  <si>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</si>
  <si>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</si>
  <si>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</si>
  <si>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</si>
  <si>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</si>
  <si>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</si>
  <si>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</si>
  <si>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</si>
  <si>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</si>
  <si>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</si>
  <si>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</si>
  <si>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</si>
  <si>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</si>
  <si>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</si>
  <si>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</si>
  <si>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</si>
  <si>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</si>
  <si>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</si>
  <si>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</si>
  <si>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</si>
  <si>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</si>
  <si>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</si>
  <si>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</si>
  <si>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</si>
  <si>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</si>
  <si>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</si>
  <si>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</si>
  <si>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</si>
  <si>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</si>
  <si>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</si>
  <si>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</si>
  <si>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</si>
  <si>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</si>
  <si>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</si>
  <si>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</si>
  <si>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</si>
  <si>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</si>
  <si>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</si>
  <si>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</si>
  <si>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</si>
  <si>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</si>
  <si>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</si>
  <si>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</si>
  <si>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</si>
  <si>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</si>
  <si>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</si>
  <si>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</si>
  <si>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</si>
  <si>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</si>
  <si>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</si>
  <si>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</si>
  <si>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</si>
  <si>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</si>
  <si>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</si>
  <si>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</si>
  <si>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</si>
  <si>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</si>
  <si>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</si>
  <si>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</si>
  <si>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</si>
  <si>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</si>
  <si>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</si>
  <si>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</si>
  <si>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</si>
  <si>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</si>
  <si>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</si>
  <si>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</si>
  <si>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</si>
  <si>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</si>
  <si>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</si>
  <si>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</si>
  <si>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</si>
  <si>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</si>
  <si>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</si>
  <si>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</si>
  <si>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</si>
  <si>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</si>
  <si>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</si>
  <si>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</si>
  <si>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</si>
  <si>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</si>
  <si>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</si>
  <si>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</si>
  <si>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</si>
  <si>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</si>
  <si>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</si>
  <si>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</si>
  <si>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</si>
  <si>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</si>
  <si>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</si>
  <si>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</si>
  <si>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</si>
  <si>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</si>
  <si>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</si>
  <si>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</si>
  <si>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</si>
  <si>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</si>
  <si>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</si>
  <si>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</si>
  <si>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</si>
  <si>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</si>
  <si>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</si>
  <si>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</si>
  <si>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</si>
  <si>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</si>
  <si>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</si>
  <si>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</si>
  <si>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</si>
  <si>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</si>
  <si>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</si>
  <si>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</si>
  <si>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</si>
  <si>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</si>
  <si>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</si>
  <si>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</si>
  <si>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</si>
  <si>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</si>
  <si>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</si>
  <si>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</si>
  <si>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</si>
  <si>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</si>
  <si>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</si>
  <si>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</si>
  <si>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</si>
  <si>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</si>
  <si>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</si>
  <si>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</si>
  <si>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</si>
  <si>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</si>
  <si>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</si>
  <si>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</si>
  <si>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</si>
  <si>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</si>
  <si>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</si>
  <si>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</si>
  <si>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</si>
  <si>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</si>
  <si>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</si>
  <si>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</si>
  <si>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</si>
  <si>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</si>
  <si>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</si>
  <si>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</si>
  <si>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</si>
  <si>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</si>
  <si>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</si>
  <si>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</si>
  <si>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</si>
  <si>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</si>
  <si>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</si>
  <si>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</si>
  <si>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</si>
  <si>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</si>
  <si>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</si>
  <si>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</si>
  <si>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</si>
  <si>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</si>
  <si>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</si>
  <si>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</si>
  <si>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</si>
  <si>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</si>
  <si>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</si>
  <si>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</si>
  <si>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</si>
  <si>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</si>
  <si>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</si>
  <si>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</si>
  <si>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</si>
  <si>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</si>
  <si>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</si>
  <si>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</si>
  <si>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</si>
  <si>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</si>
  <si>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</si>
  <si>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</si>
  <si>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</si>
  <si>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</si>
  <si>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</si>
  <si>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</si>
  <si>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</si>
  <si>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</si>
  <si>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</si>
  <si>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</si>
  <si>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</si>
  <si>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</si>
  <si>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</si>
  <si>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</si>
  <si>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</si>
  <si>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</si>
  <si>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</si>
  <si>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</si>
  <si>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</si>
  <si>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</si>
  <si>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</si>
  <si>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</si>
  <si>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</si>
  <si>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</si>
  <si>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</si>
  <si>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</si>
  <si>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</si>
  <si>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</si>
  <si>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</si>
  <si>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</si>
  <si>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</si>
  <si>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</si>
  <si>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</si>
  <si>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</si>
  <si>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</si>
  <si>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</si>
  <si>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</si>
  <si>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</si>
  <si>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</si>
  <si>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</si>
  <si>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</si>
  <si>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</si>
  <si>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</si>
  <si>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</si>
  <si>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</si>
  <si>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</si>
  <si>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</si>
  <si>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</si>
  <si>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</si>
  <si>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</si>
  <si>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</si>
  <si>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</si>
  <si>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</si>
  <si>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</si>
  <si>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</si>
  <si>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</si>
  <si>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</si>
  <si>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</si>
  <si>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</si>
  <si>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</si>
  <si>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</si>
  <si>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</si>
  <si>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</si>
  <si>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</si>
  <si>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</si>
  <si>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</si>
  <si>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</si>
  <si>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</si>
  <si>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</si>
  <si>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</si>
  <si>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</si>
  <si>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</si>
  <si>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</si>
  <si>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</si>
  <si>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</si>
  <si>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</si>
  <si>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</si>
  <si>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</si>
  <si>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</si>
  <si>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</si>
  <si>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</si>
  <si>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</si>
  <si>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</si>
  <si>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</si>
  <si>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</si>
  <si>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</si>
  <si>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</si>
  <si>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</si>
  <si>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</si>
  <si>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</si>
  <si>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</si>
  <si>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</si>
  <si>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</si>
  <si>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</si>
  <si>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</si>
  <si>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</si>
  <si>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</si>
  <si>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</si>
  <si>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</si>
  <si>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</si>
  <si>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</si>
  <si>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</si>
  <si>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</si>
  <si>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</si>
  <si>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</si>
  <si>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</si>
  <si>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</si>
  <si>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</si>
  <si>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</si>
  <si>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</si>
  <si>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</si>
  <si>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</si>
  <si>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</si>
  <si>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</si>
  <si>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</si>
  <si>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</si>
  <si>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</si>
  <si>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</si>
  <si>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</si>
  <si>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</si>
  <si>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</si>
  <si>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</si>
  <si>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</si>
  <si>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</si>
  <si>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</si>
  <si>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</si>
  <si>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</si>
  <si>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</si>
  <si>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</si>
  <si>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</si>
  <si>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</si>
  <si>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</si>
  <si>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</si>
  <si>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</si>
  <si>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</si>
  <si>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</si>
  <si>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</si>
  <si>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</si>
  <si>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</si>
  <si>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</si>
  <si>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</si>
  <si>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</si>
  <si>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</si>
  <si>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</si>
  <si>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</si>
  <si>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</si>
  <si>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</si>
  <si>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</si>
  <si>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</si>
  <si>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</si>
  <si>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</si>
  <si>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</si>
  <si>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</si>
  <si>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</si>
  <si>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</si>
  <si>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</si>
  <si>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</si>
  <si>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</si>
  <si>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</si>
  <si>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</si>
  <si>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</si>
  <si>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</si>
  <si>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</si>
  <si>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</si>
  <si>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</si>
  <si>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</si>
  <si>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</si>
  <si>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</si>
  <si>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</si>
  <si>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</si>
  <si>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</si>
  <si>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</si>
  <si>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</si>
  <si>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</si>
  <si>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</si>
  <si>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</si>
  <si>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</si>
  <si>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</si>
  <si>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</si>
  <si>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</si>
  <si>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</si>
  <si>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</si>
  <si>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</si>
  <si>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</si>
  <si>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</si>
  <si>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</si>
  <si>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</si>
  <si>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</si>
  <si>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</si>
  <si>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</si>
  <si>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</si>
  <si>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</si>
  <si>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</si>
  <si>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</si>
  <si>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</si>
  <si>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</si>
  <si>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</si>
  <si>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</si>
  <si>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</si>
  <si>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</si>
  <si>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</si>
  <si>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</si>
  <si>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</si>
  <si>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</si>
  <si>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</si>
  <si>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</si>
  <si>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</si>
  <si>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</si>
  <si>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</si>
  <si>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</si>
  <si>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</si>
  <si>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</si>
  <si>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</si>
  <si>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</si>
  <si>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</si>
  <si>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</si>
  <si>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</si>
  <si>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</si>
  <si>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</si>
  <si>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</si>
  <si>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</si>
  <si>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</si>
  <si>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</si>
  <si>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</si>
  <si>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</si>
  <si>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</si>
  <si>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</si>
  <si>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</si>
  <si>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</si>
  <si>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</si>
  <si>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</si>
  <si>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</si>
  <si>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</si>
  <si>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</si>
  <si>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</si>
  <si>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</si>
  <si>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</si>
  <si>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</si>
  <si>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</si>
  <si>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</si>
  <si>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</si>
  <si>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</si>
  <si>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</si>
  <si>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</si>
  <si>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</si>
  <si>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</si>
  <si>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</si>
  <si>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</si>
  <si>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</si>
  <si>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</si>
  <si>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</si>
  <si>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</si>
  <si>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</si>
  <si>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</si>
  <si>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</si>
  <si>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</si>
  <si>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</si>
  <si>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</si>
  <si>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</si>
  <si>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</si>
  <si>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</si>
  <si>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</si>
  <si>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</si>
  <si>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</si>
  <si>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</si>
  <si>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</si>
  <si>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</si>
  <si>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</si>
  <si>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</si>
  <si>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</si>
  <si>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</si>
  <si>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</si>
  <si>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</si>
  <si>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</si>
  <si>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</si>
  <si>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</si>
  <si>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</si>
  <si>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</si>
  <si>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</si>
  <si>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</si>
  <si>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</si>
  <si>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</si>
  <si>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</si>
  <si>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</si>
  <si>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</si>
  <si>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</si>
  <si>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</si>
  <si>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</si>
  <si>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</si>
  <si>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</si>
  <si>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</si>
  <si>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</si>
  <si>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</si>
  <si>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</si>
  <si>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</si>
  <si>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</si>
  <si>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</si>
  <si>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</si>
  <si>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</si>
  <si>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</si>
  <si>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</si>
  <si>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</si>
  <si>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</si>
  <si>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</si>
  <si>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</si>
  <si>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</si>
  <si>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</si>
  <si>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</si>
  <si>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</si>
  <si>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</si>
  <si>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</si>
  <si>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</si>
  <si>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</si>
  <si>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</si>
  <si>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</si>
  <si>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</si>
  <si>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</si>
  <si>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</si>
  <si>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</si>
  <si>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</si>
  <si>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</si>
  <si>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</si>
  <si>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</si>
  <si>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</si>
  <si>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</si>
  <si>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</si>
  <si>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</si>
  <si>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</si>
  <si>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</si>
  <si>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</si>
  <si>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</si>
  <si>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</si>
  <si>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</si>
  <si>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</si>
  <si>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</si>
  <si>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</si>
  <si>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</si>
  <si>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</si>
  <si>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</si>
  <si>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</si>
  <si>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</si>
  <si>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</si>
  <si>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</si>
  <si>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</si>
  <si>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</si>
  <si>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</si>
  <si>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</si>
  <si>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</si>
  <si>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</si>
  <si>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</si>
  <si>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</si>
  <si>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</si>
  <si>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</si>
  <si>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</si>
  <si>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</si>
  <si>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</si>
  <si>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</si>
  <si>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</si>
  <si>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</si>
  <si>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</si>
  <si>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</si>
  <si>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</si>
  <si>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</si>
  <si>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</si>
  <si>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</si>
  <si>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</si>
  <si>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</si>
  <si>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</si>
  <si>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</si>
  <si>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</si>
  <si>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</si>
  <si>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</si>
  <si>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</si>
  <si>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</si>
  <si>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</si>
  <si>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</si>
  <si>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</si>
  <si>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</si>
  <si>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</si>
  <si>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</si>
  <si>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</si>
  <si>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</si>
  <si>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</si>
  <si>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</si>
  <si>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</si>
  <si>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</si>
  <si>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</si>
  <si>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</si>
  <si>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</si>
  <si>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</si>
  <si>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</si>
  <si>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</si>
  <si>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</si>
  <si>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</si>
  <si>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</si>
  <si>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</si>
  <si>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</si>
  <si>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</si>
  <si>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</si>
  <si>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</si>
  <si>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</si>
  <si>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</si>
  <si>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</si>
  <si>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</si>
  <si>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</si>
  <si>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</si>
  <si>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</si>
  <si>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</si>
  <si>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</si>
  <si>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</si>
  <si>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</si>
  <si>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</si>
  <si>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</si>
  <si>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</si>
  <si>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</si>
  <si>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</si>
  <si>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</si>
  <si>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</si>
  <si>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</si>
  <si>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</si>
  <si>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</si>
  <si>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</si>
  <si>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</si>
  <si>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</si>
  <si>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</si>
  <si>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</si>
  <si>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</si>
  <si>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</si>
  <si>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</si>
  <si>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</si>
  <si>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</si>
  <si>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</si>
  <si>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</si>
  <si>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</si>
  <si>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</si>
  <si>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</si>
  <si>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</si>
  <si>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</si>
  <si>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</si>
  <si>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</si>
  <si>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</si>
  <si>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</si>
  <si>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</si>
  <si>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</si>
  <si>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</si>
  <si>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</si>
  <si>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</si>
  <si>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</si>
  <si>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</si>
  <si>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</si>
  <si>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</si>
  <si>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</si>
  <si>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</si>
  <si>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</si>
  <si>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</si>
  <si>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</si>
  <si>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</si>
  <si>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</si>
  <si>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</si>
  <si>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</si>
  <si>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</si>
  <si>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</si>
  <si>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</si>
  <si>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</si>
  <si>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</si>
  <si>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</si>
  <si>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</si>
  <si>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</si>
  <si>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</si>
  <si>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</si>
  <si>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</si>
  <si>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</si>
  <si>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</si>
  <si>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</si>
  <si>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</si>
  <si>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</si>
  <si>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</si>
  <si>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</si>
  <si>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</si>
  <si>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</si>
  <si>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</si>
  <si>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</si>
  <si>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</si>
  <si>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</si>
  <si>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</si>
  <si>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</si>
  <si>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</si>
  <si>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</si>
  <si>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</si>
  <si>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</si>
  <si>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</si>
  <si>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</si>
  <si>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</si>
  <si>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</si>
  <si>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</si>
  <si>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</si>
  <si>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</si>
  <si>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</si>
  <si>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</si>
  <si>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</si>
  <si>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</si>
  <si>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</si>
  <si>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</si>
  <si>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</si>
  <si>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</si>
  <si>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</si>
  <si>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</si>
  <si>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</si>
  <si>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</si>
  <si>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</si>
  <si>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</si>
  <si>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</si>
  <si>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</si>
  <si>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</si>
  <si>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</si>
  <si>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</si>
  <si>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</si>
  <si>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</si>
  <si>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</si>
  <si>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</si>
  <si>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</si>
  <si>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</si>
  <si>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</si>
  <si>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</si>
  <si>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</si>
  <si>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</si>
  <si>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</si>
  <si>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</si>
  <si>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</si>
  <si>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</si>
  <si>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</si>
  <si>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</si>
  <si>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</si>
  <si>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</si>
  <si>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</si>
  <si>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</si>
  <si>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</si>
  <si>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</si>
  <si>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</si>
  <si>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</si>
  <si>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</si>
  <si>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</si>
  <si>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</si>
  <si>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</si>
  <si>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</si>
  <si>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</si>
  <si>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</si>
  <si>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</si>
  <si>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</si>
  <si>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</si>
  <si>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</si>
  <si>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</si>
  <si>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</si>
  <si>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</si>
  <si>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</si>
  <si>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</si>
  <si>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</si>
  <si>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</si>
  <si>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</si>
  <si>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</si>
  <si>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</si>
  <si>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</si>
  <si>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</si>
  <si>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</si>
  <si>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</si>
  <si>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</si>
  <si>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</si>
  <si>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</si>
  <si>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</si>
  <si>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</si>
  <si>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</si>
  <si>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</si>
  <si>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</si>
  <si>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</si>
  <si>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</si>
  <si>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</si>
  <si>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</si>
  <si>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</si>
  <si>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</si>
  <si>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</si>
  <si>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</si>
  <si>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</si>
  <si>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</si>
  <si>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</si>
  <si>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</si>
  <si>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</si>
  <si>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</si>
  <si>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</si>
  <si>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</si>
  <si>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</si>
  <si>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</si>
  <si>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</si>
  <si>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</si>
  <si>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</si>
  <si>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</si>
  <si>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</si>
  <si>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</si>
  <si>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</si>
  <si>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</si>
  <si>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</si>
  <si>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</si>
  <si>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</si>
  <si>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</si>
  <si>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</si>
  <si>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</si>
  <si>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</si>
  <si>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</si>
  <si>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</si>
  <si>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</si>
  <si>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</si>
  <si>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</si>
  <si>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</si>
  <si>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</si>
  <si>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</si>
  <si>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</si>
  <si>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</si>
  <si>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</si>
  <si>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</si>
  <si>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</si>
  <si>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</si>
  <si>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</si>
  <si>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</si>
  <si>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</si>
  <si>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</si>
  <si>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</si>
  <si>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</si>
  <si>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</si>
  <si>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</si>
  <si>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</si>
  <si>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</si>
  <si>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</si>
  <si>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</si>
  <si>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</si>
  <si>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</si>
  <si>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</si>
  <si>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</si>
  <si>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</si>
  <si>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</si>
  <si>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</si>
  <si>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</si>
  <si>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</si>
  <si>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</si>
  <si>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</si>
  <si>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</si>
  <si>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</si>
  <si>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</si>
  <si>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</si>
  <si>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</si>
  <si>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</si>
  <si>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</si>
  <si>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</si>
  <si>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</si>
  <si>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</si>
  <si>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</si>
  <si>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</si>
  <si>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</si>
  <si>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</si>
  <si>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</si>
  <si>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</si>
  <si>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</si>
  <si>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</si>
  <si>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</si>
  <si>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</si>
  <si>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</si>
  <si>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</si>
  <si>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</si>
  <si>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</si>
  <si>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</si>
  <si>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</si>
  <si>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</si>
  <si>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</si>
  <si>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</si>
  <si>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</si>
  <si>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</si>
  <si>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</si>
  <si>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</si>
  <si>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</si>
  <si>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</si>
  <si>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</si>
  <si>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</si>
  <si>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</si>
  <si>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</si>
  <si>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</si>
  <si>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</si>
  <si>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</si>
  <si>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</si>
  <si>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</si>
  <si>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</si>
  <si>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</si>
  <si>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</si>
  <si>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</si>
  <si>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</si>
  <si>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</si>
  <si>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</si>
  <si>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</si>
  <si>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</si>
  <si>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</si>
  <si>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</si>
  <si>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</si>
  <si>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</si>
  <si>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</si>
  <si>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</si>
  <si>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</si>
  <si>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</si>
  <si>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</si>
  <si>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</si>
  <si>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</si>
  <si>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</si>
  <si>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</si>
  <si>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</si>
  <si>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</si>
  <si>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</si>
  <si>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</si>
  <si>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</si>
  <si>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</si>
  <si>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</si>
  <si>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</si>
  <si>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</si>
  <si>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</si>
  <si>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</si>
  <si>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</si>
  <si>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</si>
  <si>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</si>
  <si>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</si>
  <si>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</si>
  <si>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</si>
  <si>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</si>
  <si>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</si>
  <si>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</si>
  <si>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</si>
  <si>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</si>
  <si>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</si>
  <si>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</si>
  <si>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</si>
  <si>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</si>
  <si>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</si>
  <si>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</si>
  <si>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</si>
  <si>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</si>
  <si>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</si>
  <si>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</si>
  <si>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</si>
  <si>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</si>
  <si>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</si>
  <si>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</si>
  <si>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</si>
  <si>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</si>
  <si>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</si>
  <si>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</si>
  <si>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</si>
  <si>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</si>
  <si>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</si>
  <si>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</si>
  <si>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</si>
  <si>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</si>
  <si>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</si>
  <si>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</si>
  <si>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</si>
  <si>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</si>
  <si>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</si>
  <si>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</si>
  <si>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</si>
  <si>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</si>
  <si>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</si>
  <si>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</si>
  <si>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</si>
  <si>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</si>
  <si>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</si>
  <si>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</si>
  <si>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</si>
  <si>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</si>
  <si>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</si>
  <si>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</si>
  <si>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</si>
  <si>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</si>
  <si>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</si>
  <si>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</si>
  <si>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</si>
  <si>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</si>
  <si>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</si>
  <si>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</si>
  <si>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</si>
  <si>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</si>
  <si>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</si>
  <si>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</si>
  <si>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</si>
  <si>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</si>
  <si>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</si>
  <si>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</si>
  <si>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</si>
  <si>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</si>
  <si>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</si>
  <si>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</si>
  <si>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</si>
  <si>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</si>
  <si>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</si>
  <si>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</si>
  <si>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</si>
  <si>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</si>
  <si>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</si>
  <si>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</si>
  <si>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</si>
  <si>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</si>
  <si>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</si>
  <si>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</si>
  <si>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</si>
  <si>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</si>
  <si>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</si>
  <si>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</si>
  <si>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</si>
  <si>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</si>
  <si>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</si>
  <si>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</si>
  <si>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</si>
  <si>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</si>
  <si>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</si>
  <si>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</si>
  <si>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</si>
  <si>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</si>
  <si>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</si>
  <si>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</si>
  <si>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</si>
  <si>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</si>
  <si>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</si>
  <si>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</si>
  <si>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</si>
  <si>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</si>
  <si>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</si>
  <si>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</si>
  <si>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</si>
  <si>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</si>
  <si>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</si>
  <si>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</si>
  <si>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</si>
  <si>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</si>
  <si>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</si>
  <si>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</si>
  <si>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</si>
  <si>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</si>
  <si>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</si>
  <si>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</si>
  <si>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</si>
  <si>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</si>
  <si>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</si>
  <si>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</si>
  <si>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</si>
  <si>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</si>
  <si>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</si>
  <si>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</si>
  <si>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</si>
  <si>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</si>
  <si>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</si>
  <si>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</si>
  <si>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</si>
  <si>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</si>
  <si>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</si>
  <si>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</si>
  <si>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</si>
  <si>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</si>
  <si>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</si>
  <si>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</si>
  <si>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</si>
  <si>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</si>
  <si>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</si>
  <si>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</si>
  <si>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</si>
  <si>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</si>
  <si>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</si>
  <si>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</si>
  <si>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</si>
  <si>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</si>
  <si>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</si>
  <si>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</si>
  <si>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</si>
  <si>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</si>
  <si>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</si>
  <si>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</si>
  <si>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</si>
  <si>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</si>
  <si>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</si>
  <si>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</si>
  <si>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</si>
  <si>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</si>
  <si>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</si>
  <si>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</si>
  <si>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</si>
  <si>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</si>
  <si>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</si>
  <si>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</si>
  <si>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</si>
  <si>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</si>
  <si>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</si>
  <si>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</si>
  <si>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</si>
  <si>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</si>
  <si>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</si>
  <si>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</si>
  <si>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</si>
  <si>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</si>
  <si>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</si>
  <si>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</si>
  <si>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</si>
  <si>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</si>
  <si>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</si>
  <si>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</si>
  <si>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</si>
  <si>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</si>
  <si>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</si>
  <si>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</si>
  <si>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</si>
  <si>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</si>
  <si>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</si>
  <si>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</si>
  <si>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</si>
  <si>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</si>
  <si>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</si>
  <si>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</si>
  <si>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</si>
  <si>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</si>
  <si>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</si>
  <si>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</si>
  <si>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</si>
  <si>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</si>
  <si>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</si>
  <si>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</si>
  <si>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</si>
  <si>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</si>
  <si>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</si>
  <si>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</si>
  <si>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</si>
  <si>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</si>
  <si>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</si>
  <si>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</si>
  <si>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</si>
  <si>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</si>
  <si>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</si>
  <si>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</si>
  <si>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</si>
  <si>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</si>
  <si>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</si>
  <si>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</si>
  <si>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</si>
  <si>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</si>
  <si>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</si>
  <si>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</si>
  <si>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</si>
  <si>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</si>
  <si>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</si>
  <si>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</si>
  <si>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</si>
  <si>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</si>
  <si>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</si>
  <si>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</si>
  <si>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</si>
  <si>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</si>
  <si>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</si>
  <si>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</si>
  <si>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</si>
  <si>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</si>
  <si>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</si>
  <si>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</si>
  <si>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</si>
  <si>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</si>
  <si>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</si>
  <si>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</si>
  <si>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</si>
  <si>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</si>
  <si>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</si>
  <si>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</si>
  <si>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</si>
  <si>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</si>
  <si>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</si>
  <si>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</si>
  <si>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</si>
  <si>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</si>
  <si>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</si>
  <si>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</si>
  <si>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</si>
  <si>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</si>
  <si>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</si>
  <si>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</si>
  <si>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</si>
  <si>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</si>
  <si>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</si>
  <si>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</si>
  <si>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</si>
  <si>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</si>
  <si>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</si>
  <si>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</si>
  <si>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</si>
  <si>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</si>
  <si>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</si>
  <si>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</si>
  <si>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</si>
  <si>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</si>
  <si>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</si>
  <si>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</si>
  <si>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</si>
  <si>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</si>
  <si>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</si>
  <si>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</si>
  <si>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</si>
  <si>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</si>
  <si>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</si>
  <si>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</si>
  <si>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</si>
  <si>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</si>
  <si>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</si>
  <si>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</si>
  <si>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</si>
  <si>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</si>
  <si>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</si>
  <si>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</si>
  <si>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</si>
  <si>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</si>
  <si>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</si>
  <si>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</si>
  <si>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</si>
  <si>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</si>
  <si>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</si>
  <si>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</si>
  <si>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</si>
  <si>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</si>
  <si>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</si>
  <si>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</si>
  <si>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</si>
  <si>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</si>
  <si>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</si>
  <si>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</si>
  <si>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</si>
  <si>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</si>
  <si>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</si>
  <si>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</si>
  <si>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</si>
  <si>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</si>
  <si>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</si>
  <si>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</si>
  <si>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</si>
  <si>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</si>
  <si>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</si>
  <si>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</si>
  <si>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</si>
  <si>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</si>
  <si>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</si>
  <si>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</si>
  <si>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</si>
  <si>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</si>
  <si>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</si>
  <si>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</si>
  <si>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</si>
  <si>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</si>
  <si>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</si>
  <si>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</si>
  <si>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</si>
  <si>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</si>
  <si>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</si>
  <si>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</si>
  <si>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</si>
  <si>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</si>
  <si>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</si>
  <si>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</si>
  <si>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</si>
  <si>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</si>
  <si>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</si>
  <si>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</si>
  <si>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</si>
  <si>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</si>
  <si>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</si>
  <si>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</si>
  <si>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</si>
  <si>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</si>
  <si>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</si>
  <si>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</si>
  <si>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</si>
  <si>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</si>
  <si>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</si>
  <si>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</si>
  <si>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</si>
  <si>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</si>
  <si>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</si>
  <si>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</si>
  <si>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</si>
  <si>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</si>
  <si>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</si>
  <si>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</si>
  <si>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</si>
  <si>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</si>
  <si>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</si>
  <si>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</si>
  <si>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</si>
  <si>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</si>
  <si>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</si>
  <si>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</si>
  <si>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</si>
  <si>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</si>
  <si>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</si>
  <si>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</si>
  <si>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</si>
  <si>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</si>
  <si>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</si>
  <si>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</si>
  <si>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</si>
  <si>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</si>
  <si>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</si>
  <si>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</si>
  <si>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</si>
  <si>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</si>
  <si>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</si>
  <si>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</si>
  <si>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</si>
  <si>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</si>
  <si>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</si>
  <si>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</si>
  <si>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</si>
  <si>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</si>
  <si>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</si>
  <si>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</si>
  <si>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</si>
  <si>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</si>
  <si>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</si>
  <si>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</si>
  <si>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</si>
  <si>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</si>
  <si>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</si>
  <si>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</si>
  <si>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</si>
  <si>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</si>
  <si>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</si>
  <si>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</si>
  <si>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</si>
  <si>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</si>
  <si>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</si>
  <si>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</si>
  <si>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</si>
  <si>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</si>
  <si>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</si>
  <si>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</si>
  <si>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</si>
  <si>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</si>
  <si>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</si>
  <si>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</si>
  <si>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</si>
  <si>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</si>
  <si>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</si>
  <si>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</si>
  <si>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</si>
  <si>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</si>
  <si>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</si>
  <si>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</si>
  <si>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</si>
  <si>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</si>
  <si>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</si>
  <si>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</si>
  <si>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</si>
  <si>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</si>
  <si>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</si>
  <si>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</si>
  <si>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</si>
  <si>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</si>
  <si>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</si>
  <si>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</si>
  <si>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</si>
  <si>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</si>
  <si>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</si>
  <si>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</si>
  <si>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</si>
  <si>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</si>
  <si>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</si>
  <si>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</si>
  <si>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</si>
  <si>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</si>
  <si>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</si>
  <si>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</si>
  <si>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</si>
  <si>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</si>
  <si>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</si>
  <si>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</si>
  <si>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</si>
  <si>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</si>
  <si>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</si>
  <si>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</si>
  <si>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</si>
  <si>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</si>
  <si>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</si>
  <si>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</si>
  <si>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</si>
  <si>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</si>
  <si>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</si>
  <si>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</si>
  <si>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</si>
  <si>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</si>
  <si>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</si>
  <si>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</si>
  <si>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</si>
  <si>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</si>
  <si>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</si>
  <si>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</si>
  <si>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</si>
  <si>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</si>
  <si>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</si>
  <si>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</si>
  <si>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</si>
  <si>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</si>
  <si>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</si>
  <si>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</si>
  <si>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</si>
  <si>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</si>
  <si>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</si>
  <si>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</si>
  <si>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</si>
  <si>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</si>
  <si>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</si>
  <si>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</si>
  <si>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</si>
  <si>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</si>
  <si>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</si>
  <si>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</si>
  <si>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</si>
  <si>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</si>
  <si>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</si>
  <si>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</si>
  <si>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</si>
  <si>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</si>
  <si>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</si>
  <si>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</si>
  <si>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</si>
  <si>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</si>
  <si>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</si>
  <si>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</si>
  <si>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</si>
  <si>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</si>
  <si>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</si>
  <si>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</si>
  <si>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</si>
  <si>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</si>
  <si>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</si>
  <si>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</si>
  <si>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</si>
  <si>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</si>
  <si>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</si>
  <si>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</si>
  <si>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</si>
  <si>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</si>
  <si>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</si>
  <si>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</si>
  <si>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</si>
  <si>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</si>
  <si>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</si>
  <si>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</si>
  <si>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</si>
  <si>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</si>
  <si>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</si>
  <si>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</si>
  <si>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</si>
  <si>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</si>
  <si>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</si>
  <si>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</si>
  <si>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</si>
  <si>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</si>
  <si>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</si>
  <si>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</si>
  <si>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</si>
  <si>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</si>
  <si>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</si>
  <si>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</si>
  <si>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</si>
  <si>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</si>
  <si>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</si>
  <si>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</si>
  <si>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</si>
  <si>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</si>
  <si>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</si>
  <si>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</si>
  <si>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</si>
  <si>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</si>
  <si>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</si>
  <si>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</si>
  <si>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</si>
  <si>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</si>
  <si>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</si>
  <si>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</si>
  <si>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</si>
  <si>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</si>
  <si>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</si>
  <si>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</si>
  <si>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</si>
  <si>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</si>
  <si>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</si>
  <si>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</si>
  <si>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</si>
  <si>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</si>
  <si>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</si>
  <si>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</si>
  <si>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</si>
  <si>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</si>
  <si>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</si>
  <si>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</si>
  <si>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</si>
  <si>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</si>
  <si>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</si>
  <si>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</si>
  <si>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</si>
  <si>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</si>
  <si>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</si>
  <si>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</si>
  <si>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</si>
  <si>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</si>
  <si>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</si>
  <si>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</si>
  <si>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</si>
  <si>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</si>
  <si>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</si>
  <si>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</si>
  <si>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</si>
  <si>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</si>
  <si>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</si>
  <si>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</si>
  <si>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</si>
  <si>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</si>
  <si>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</si>
  <si>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</si>
  <si>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</si>
  <si>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</si>
  <si>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</si>
  <si>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</si>
  <si>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</si>
  <si>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</si>
  <si>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</si>
  <si>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</si>
  <si>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</si>
  <si>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</si>
  <si>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</si>
  <si>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</si>
  <si>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</si>
  <si>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</si>
  <si>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</si>
  <si>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</si>
  <si>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</si>
  <si>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</si>
  <si>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</si>
  <si>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</si>
  <si>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</si>
  <si>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</si>
  <si>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</si>
  <si>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</si>
  <si>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</si>
  <si>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</si>
  <si>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</si>
  <si>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</si>
  <si>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</si>
  <si>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</si>
  <si>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</si>
  <si>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</si>
  <si>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</si>
  <si>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</si>
  <si>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</si>
  <si>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</si>
  <si>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</si>
  <si>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</si>
  <si>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</si>
  <si>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</si>
  <si>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</si>
  <si>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</si>
  <si>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</si>
  <si>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</si>
  <si>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</si>
  <si>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</si>
  <si>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</si>
  <si>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</si>
  <si>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</si>
  <si>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</si>
  <si>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</si>
  <si>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</si>
  <si>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</si>
  <si>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</si>
  <si>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</si>
  <si>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</si>
  <si>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</si>
  <si>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</si>
  <si>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</si>
  <si>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</si>
  <si>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</si>
  <si>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</si>
  <si>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</si>
  <si>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</si>
  <si>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</si>
  <si>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</si>
  <si>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</si>
  <si>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</si>
  <si>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</si>
  <si>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</si>
  <si>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</si>
  <si>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</si>
  <si>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</si>
  <si>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</si>
  <si>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</si>
  <si>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</si>
  <si>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</si>
  <si>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</si>
  <si>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</si>
  <si>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</si>
  <si>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</si>
  <si>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</si>
  <si>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</si>
  <si>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</si>
  <si>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</si>
  <si>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</si>
  <si>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</si>
  <si>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</si>
  <si>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</si>
  <si>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</si>
  <si>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</si>
  <si>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</si>
  <si>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</si>
  <si>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</si>
  <si>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</si>
  <si>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</si>
  <si>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</si>
  <si>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</si>
  <si>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</si>
  <si>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</si>
  <si>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</si>
  <si>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</si>
  <si>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</si>
  <si>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</si>
  <si>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</si>
  <si>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</si>
  <si>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</si>
  <si>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</si>
  <si>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</si>
  <si>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</si>
  <si>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</si>
  <si>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</si>
  <si>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</si>
  <si>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</si>
  <si>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</si>
  <si>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</si>
  <si>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</si>
  <si>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</si>
  <si>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</si>
  <si>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</si>
  <si>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</si>
  <si>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</si>
  <si>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</si>
  <si>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</si>
  <si>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</si>
  <si>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</si>
  <si>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</si>
  <si>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</si>
  <si>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</si>
  <si>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</si>
  <si>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</si>
  <si>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</si>
  <si>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</si>
  <si>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</si>
  <si>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</si>
  <si>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</si>
  <si>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</si>
  <si>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</si>
  <si>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</si>
  <si>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</si>
  <si>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</si>
  <si>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</si>
  <si>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</si>
  <si>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</si>
  <si>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</si>
  <si>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</si>
  <si>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</si>
  <si>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</si>
  <si>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</si>
  <si>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</si>
  <si>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</si>
  <si>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</si>
  <si>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</si>
  <si>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</si>
  <si>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</si>
  <si>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</si>
  <si>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</si>
  <si>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</si>
  <si>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</si>
  <si>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</si>
  <si>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</si>
  <si>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</si>
  <si>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</si>
  <si>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</si>
  <si>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</si>
  <si>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</si>
  <si>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</si>
  <si>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</si>
  <si>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</si>
  <si>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</si>
  <si>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</si>
  <si>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</si>
  <si>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</si>
  <si>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</si>
  <si>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</si>
  <si>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</si>
  <si>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</si>
  <si>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</si>
  <si>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</si>
  <si>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</si>
  <si>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</si>
  <si>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</si>
  <si>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</si>
  <si>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</si>
  <si>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</si>
  <si>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</si>
  <si>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</si>
  <si>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</si>
  <si>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</si>
  <si>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</si>
  <si>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</si>
  <si>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</si>
  <si>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</si>
  <si>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</si>
  <si>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</si>
  <si>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</si>
  <si>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</si>
  <si>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</si>
  <si>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</si>
  <si>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</si>
  <si>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</si>
  <si>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</si>
  <si>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</si>
  <si>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</si>
  <si>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</si>
  <si>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</si>
  <si>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</si>
  <si>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</si>
  <si>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</si>
  <si>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</si>
  <si>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</si>
  <si>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</si>
  <si>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</si>
  <si>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</si>
  <si>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</si>
  <si>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</si>
  <si>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</si>
  <si>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</si>
  <si>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</si>
  <si>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</si>
  <si>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</si>
  <si>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</si>
  <si>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</si>
  <si>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</si>
  <si>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</si>
  <si>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</si>
  <si>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</si>
  <si>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</si>
  <si>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</si>
  <si>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</si>
  <si>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</si>
  <si>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</si>
  <si>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</si>
  <si>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</si>
  <si>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</si>
  <si>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</si>
  <si>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</si>
  <si>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</si>
  <si>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</si>
  <si>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</si>
  <si>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</si>
  <si>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</si>
  <si>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</si>
  <si>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</si>
  <si>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</si>
  <si>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</si>
  <si>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</si>
  <si>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</si>
  <si>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</si>
  <si>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</si>
  <si>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</si>
  <si>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</si>
  <si>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</si>
  <si>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</si>
  <si>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</si>
  <si>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</si>
  <si>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</si>
  <si>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</si>
  <si>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</si>
  <si>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</si>
  <si>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</si>
  <si>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</si>
  <si>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</si>
  <si>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</si>
  <si>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</si>
  <si>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</si>
  <si>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</si>
  <si>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</si>
  <si>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</si>
  <si>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</si>
  <si>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</si>
  <si>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</si>
  <si>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</si>
  <si>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</si>
  <si>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</si>
  <si>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</si>
  <si>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</si>
  <si>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</si>
  <si>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</si>
  <si>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</si>
  <si>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</si>
  <si>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</si>
  <si>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</si>
  <si>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</si>
  <si>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</si>
  <si>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</si>
  <si>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</si>
  <si>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</si>
  <si>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</si>
  <si>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</si>
  <si>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</si>
  <si>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</si>
  <si>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</si>
  <si>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</si>
  <si>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</si>
  <si>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</si>
  <si>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</si>
  <si>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</si>
  <si>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</si>
  <si>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</si>
  <si>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</si>
  <si>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</si>
  <si>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</si>
  <si>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</si>
  <si>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</si>
  <si>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</si>
  <si>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</si>
  <si>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</si>
  <si>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</si>
  <si>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</si>
  <si>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</si>
  <si>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</si>
  <si>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</si>
  <si>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</si>
  <si>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</si>
  <si>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</si>
  <si>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</si>
  <si>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</si>
  <si>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</si>
  <si>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</si>
  <si>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</si>
  <si>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</si>
  <si>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</si>
  <si>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</si>
  <si>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</si>
  <si>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</si>
  <si>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</si>
  <si>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</si>
  <si>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</si>
  <si>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</si>
  <si>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</si>
  <si>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</si>
  <si>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</si>
  <si>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</si>
  <si>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</si>
  <si>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</si>
  <si>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</si>
  <si>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</si>
  <si>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</si>
  <si>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</si>
  <si>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</si>
  <si>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</si>
  <si>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</si>
  <si>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</si>
  <si>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</si>
  <si>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</si>
  <si>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</si>
  <si>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</si>
  <si>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</si>
  <si>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</si>
  <si>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</si>
  <si>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</si>
  <si>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</si>
  <si>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</si>
  <si>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</si>
  <si>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</si>
  <si>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</si>
  <si>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</si>
  <si>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</si>
  <si>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</si>
  <si>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</si>
  <si>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</si>
  <si>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</si>
  <si>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</si>
  <si>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</si>
  <si>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</si>
  <si>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</si>
  <si>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</si>
  <si>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</si>
  <si>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</si>
  <si>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</si>
  <si>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</si>
  <si>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</si>
  <si>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</si>
  <si>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</si>
  <si>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</si>
  <si>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</si>
  <si>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</si>
  <si>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</si>
  <si>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</si>
  <si>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</si>
  <si>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</si>
  <si>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</si>
  <si>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</si>
  <si>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</si>
  <si>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</si>
  <si>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</si>
  <si>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</si>
  <si>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</si>
  <si>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</si>
  <si>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</si>
  <si>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</si>
  <si>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</si>
  <si>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</si>
  <si>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</si>
  <si>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</si>
  <si>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</si>
  <si>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</si>
  <si>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</si>
  <si>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</si>
  <si>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</si>
  <si>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</si>
  <si>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</si>
  <si>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</si>
  <si>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</si>
  <si>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</si>
  <si>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</si>
  <si>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</si>
  <si>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</si>
  <si>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</si>
  <si>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</si>
  <si>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</si>
  <si>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</si>
  <si>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</si>
  <si>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</si>
  <si>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</si>
  <si>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</si>
  <si>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</si>
  <si>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</si>
  <si>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</si>
  <si>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</si>
  <si>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</si>
  <si>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</si>
  <si>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</si>
  <si>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</si>
  <si>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</si>
  <si>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</si>
  <si>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</si>
  <si>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</si>
  <si>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</si>
  <si>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</si>
  <si>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</si>
  <si>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</si>
  <si>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</si>
  <si>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</si>
  <si>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</si>
  <si>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</si>
  <si>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</si>
  <si>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</si>
  <si>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</si>
  <si>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</si>
  <si>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</si>
  <si>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</si>
  <si>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</si>
  <si>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</si>
  <si>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</si>
  <si>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</si>
  <si>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</si>
  <si>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</si>
  <si>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</si>
  <si>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</si>
  <si>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</si>
  <si>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</si>
  <si>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</si>
  <si>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</si>
  <si>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</si>
  <si>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</si>
  <si>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</si>
  <si>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</si>
  <si>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</si>
  <si>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</si>
  <si>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</si>
  <si>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</si>
  <si>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</si>
  <si>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</si>
  <si>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</si>
  <si>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</si>
  <si>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</si>
  <si>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</si>
  <si>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</si>
  <si>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</si>
  <si>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</si>
  <si>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</si>
  <si>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</si>
  <si>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</si>
  <si>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</si>
  <si>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</si>
  <si>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</si>
  <si>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</si>
  <si>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</si>
  <si>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</si>
  <si>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</si>
  <si>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</si>
  <si>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</si>
  <si>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</si>
  <si>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</si>
  <si>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</si>
  <si>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</si>
  <si>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</si>
  <si>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</si>
  <si>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</si>
  <si>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</si>
  <si>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</si>
  <si>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</si>
  <si>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</si>
  <si>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</si>
  <si>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</si>
  <si>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</si>
  <si>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</si>
  <si>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</si>
  <si>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</si>
  <si>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</si>
  <si>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</si>
  <si>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</si>
  <si>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</si>
  <si>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</si>
  <si>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</si>
  <si>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</si>
  <si>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</si>
  <si>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</si>
  <si>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</si>
  <si>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</si>
  <si>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</si>
  <si>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</si>
  <si>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</si>
  <si>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</si>
  <si>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</si>
  <si>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</si>
  <si>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</si>
  <si>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</si>
  <si>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</si>
  <si>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</si>
  <si>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</si>
  <si>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</si>
  <si>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</si>
  <si>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</si>
  <si>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</si>
  <si>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</si>
  <si>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</si>
  <si>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</si>
  <si>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</si>
  <si>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</si>
  <si>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</si>
  <si>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</si>
  <si>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</si>
  <si>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</si>
  <si>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</si>
  <si>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</si>
  <si>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</si>
  <si>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</si>
  <si>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</si>
  <si>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</si>
  <si>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</si>
  <si>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</si>
  <si>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</si>
  <si>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</si>
  <si>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</si>
  <si>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</si>
  <si>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</si>
  <si>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</si>
  <si>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</si>
  <si>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</si>
  <si>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</si>
  <si>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</si>
  <si>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</si>
  <si>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</si>
  <si>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</si>
  <si>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</si>
  <si>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</si>
  <si>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</si>
  <si>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</si>
  <si>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</si>
  <si>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</si>
  <si>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</si>
  <si>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</si>
  <si>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</si>
  <si>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</si>
  <si>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</si>
  <si>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</si>
  <si>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</si>
  <si>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</si>
  <si>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</si>
  <si>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</si>
  <si>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</si>
  <si>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</si>
  <si>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</si>
  <si>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</si>
  <si>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</si>
  <si>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</si>
  <si>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</si>
  <si>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</si>
  <si>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</si>
  <si>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</si>
  <si>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</si>
  <si>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</si>
  <si>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</si>
  <si>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</si>
  <si>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</si>
  <si>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</si>
  <si>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</si>
  <si>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</si>
  <si>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</si>
  <si>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</si>
  <si>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</si>
  <si>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</si>
  <si>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</si>
  <si>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</si>
  <si>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</si>
  <si>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</si>
  <si>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</si>
  <si>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</si>
  <si>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</si>
  <si>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</si>
  <si>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</si>
  <si>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</si>
  <si>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</si>
  <si>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</si>
  <si>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</si>
  <si>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</si>
  <si>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</si>
  <si>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</si>
  <si>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</si>
  <si>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</si>
  <si>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</si>
  <si>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</si>
  <si>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</si>
  <si>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</si>
  <si>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</si>
  <si>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</si>
  <si>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</si>
  <si>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</si>
  <si>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</si>
  <si>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</si>
  <si>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</si>
  <si>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</si>
  <si>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</si>
  <si>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</si>
  <si>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</si>
  <si>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</si>
  <si>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</si>
  <si>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</si>
  <si>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</si>
  <si>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</si>
  <si>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</si>
  <si>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</si>
  <si>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</si>
  <si>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</si>
  <si>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</si>
  <si>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</si>
  <si>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</si>
  <si>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</si>
  <si>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</si>
  <si>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</si>
  <si>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</si>
  <si>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</si>
  <si>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</si>
  <si>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</si>
  <si>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</si>
  <si>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</si>
  <si>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</si>
  <si>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</si>
  <si>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</si>
  <si>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</si>
  <si>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</si>
  <si>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</si>
  <si>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</si>
  <si>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</si>
  <si>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</si>
  <si>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</si>
  <si>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</si>
  <si>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</si>
  <si>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</si>
  <si>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</si>
  <si>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</si>
  <si>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</si>
  <si>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</si>
  <si>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</si>
  <si>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</si>
  <si>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</si>
  <si>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</si>
  <si>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</si>
  <si>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</si>
  <si>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</si>
  <si>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</si>
  <si>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</si>
  <si>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</si>
  <si>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</si>
  <si>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</si>
  <si>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</si>
  <si>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</si>
  <si>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</si>
  <si>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</si>
  <si>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</si>
  <si>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</si>
  <si>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</si>
  <si>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</si>
  <si>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</si>
  <si>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</si>
  <si>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</si>
  <si>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</si>
  <si>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</si>
  <si>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</si>
  <si>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</si>
  <si>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</si>
  <si>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</si>
  <si>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</si>
  <si>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</si>
  <si>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</si>
  <si>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</si>
  <si>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</si>
  <si>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</si>
  <si>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</si>
  <si>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</si>
  <si>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</si>
  <si>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</si>
  <si>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</si>
  <si>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</si>
  <si>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</si>
  <si>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</si>
  <si>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</si>
  <si>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</si>
  <si>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</si>
  <si>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</si>
  <si>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</si>
  <si>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</si>
  <si>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</si>
  <si>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</si>
  <si>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</si>
  <si>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</si>
  <si>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</si>
  <si>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</si>
  <si>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</si>
  <si>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</si>
  <si>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</si>
  <si>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</si>
  <si>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</si>
  <si>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</si>
  <si>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</si>
  <si>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</si>
  <si>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</si>
  <si>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</si>
  <si>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</si>
  <si>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</si>
  <si>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</si>
  <si>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</si>
  <si>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</si>
  <si>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</si>
  <si>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</si>
  <si>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</si>
  <si>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</si>
  <si>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</si>
  <si>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</si>
  <si>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</si>
  <si>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</si>
  <si>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</si>
  <si>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</si>
  <si>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</si>
  <si>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</si>
  <si>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</si>
  <si>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</si>
  <si>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</si>
  <si>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</si>
  <si>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</si>
  <si>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</si>
  <si>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</si>
  <si>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</si>
  <si>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</si>
  <si>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</si>
  <si>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</si>
  <si>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</si>
  <si>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</si>
  <si>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</si>
  <si>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</si>
  <si>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</si>
  <si>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</si>
  <si>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</si>
  <si>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</si>
  <si>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</si>
  <si>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</si>
  <si>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</si>
  <si>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</si>
  <si>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</si>
  <si>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</si>
  <si>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</si>
  <si>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</si>
  <si>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</si>
  <si>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</si>
  <si>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</si>
  <si>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</si>
  <si>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</si>
  <si>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</si>
  <si>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</si>
  <si>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</si>
  <si>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</si>
  <si>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</si>
  <si>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</si>
  <si>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</si>
  <si>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</si>
  <si>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</si>
  <si>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</si>
  <si>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</si>
  <si>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</si>
  <si>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</si>
  <si>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</si>
  <si>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</si>
  <si>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</si>
  <si>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</si>
  <si>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</si>
  <si>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</si>
  <si>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</si>
  <si>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</si>
  <si>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</si>
  <si>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</si>
  <si>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</si>
  <si>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</si>
  <si>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</si>
  <si>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</si>
  <si>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</si>
  <si>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</si>
  <si>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</si>
  <si>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</si>
  <si>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</si>
  <si>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</si>
  <si>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</si>
  <si>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</si>
  <si>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</si>
  <si>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</si>
  <si>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</si>
  <si>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</si>
  <si>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</si>
  <si>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</si>
  <si>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</si>
  <si>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</si>
  <si>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</si>
  <si>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</si>
  <si>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</si>
  <si>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</si>
  <si>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</si>
  <si>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</si>
  <si>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</si>
  <si>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</si>
  <si>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</si>
  <si>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</si>
  <si>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</si>
  <si>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</si>
  <si>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</si>
  <si>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</si>
  <si>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</si>
  <si>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</si>
  <si>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</si>
  <si>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</si>
  <si>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</si>
  <si>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</si>
  <si>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</si>
  <si>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</si>
  <si>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</si>
  <si>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</si>
  <si>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</si>
  <si>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</si>
  <si>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</si>
  <si>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</si>
  <si>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</si>
  <si>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</si>
  <si>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</si>
  <si>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</si>
  <si>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</si>
  <si>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</si>
  <si>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</si>
  <si>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</si>
  <si>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</si>
  <si>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</si>
  <si>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</si>
  <si>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</si>
  <si>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</si>
  <si>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</si>
  <si>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</si>
  <si>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</si>
  <si>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</si>
  <si>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</si>
  <si>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</si>
  <si>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</si>
  <si>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</si>
  <si>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</si>
  <si>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</si>
  <si>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</si>
  <si>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</si>
  <si>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</si>
  <si>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</si>
  <si>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</si>
  <si>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</si>
  <si>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</si>
  <si>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</si>
  <si>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</si>
  <si>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</si>
  <si>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</si>
  <si>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</si>
  <si>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</si>
  <si>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</si>
  <si>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</si>
  <si>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</si>
  <si>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</si>
  <si>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</si>
  <si>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</si>
  <si>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</si>
  <si>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</si>
  <si>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</si>
  <si>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</si>
  <si>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</si>
  <si>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</si>
  <si>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</si>
  <si>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</si>
  <si>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</si>
  <si>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</si>
  <si>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</si>
  <si>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</si>
  <si>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</si>
  <si>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</si>
  <si>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</si>
  <si>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</si>
  <si>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</si>
  <si>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</si>
  <si>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</si>
  <si>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</si>
  <si>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</si>
  <si>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</si>
  <si>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</si>
  <si>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</si>
  <si>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</si>
  <si>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</si>
  <si>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</si>
  <si>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</si>
  <si>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</si>
  <si>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</si>
  <si>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</si>
  <si>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</si>
  <si>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</si>
  <si>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</si>
  <si>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</si>
  <si>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</si>
  <si>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</si>
  <si>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</si>
  <si>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</si>
  <si>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</si>
  <si>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</si>
  <si>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</si>
  <si>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</si>
  <si>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</si>
  <si>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</si>
  <si>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</si>
  <si>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</si>
  <si>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</si>
  <si>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</si>
  <si>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</si>
  <si>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</si>
  <si>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</si>
  <si>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</si>
  <si>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</si>
  <si>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</si>
  <si>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</si>
  <si>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</si>
  <si>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</si>
  <si>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</si>
  <si>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</si>
  <si>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</si>
  <si>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</si>
  <si>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</si>
  <si>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</si>
  <si>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</si>
  <si>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</si>
  <si>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</si>
  <si>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</si>
  <si>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</si>
  <si>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</si>
  <si>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</si>
  <si>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</si>
  <si>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</si>
  <si>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</si>
  <si>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</si>
  <si>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</si>
  <si>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</si>
  <si>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</si>
  <si>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</si>
  <si>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</si>
  <si>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</si>
  <si>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</si>
  <si>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</si>
  <si>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</si>
  <si>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</si>
  <si>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</si>
  <si>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</si>
  <si>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</si>
  <si>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</si>
  <si>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</si>
  <si>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</si>
  <si>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</si>
  <si>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</si>
  <si>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</si>
  <si>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</si>
  <si>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</si>
  <si>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</si>
  <si>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</si>
  <si>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</si>
  <si>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</si>
  <si>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</si>
  <si>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</si>
  <si>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</si>
  <si>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</si>
  <si>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</si>
  <si>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</si>
  <si>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</si>
  <si>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</si>
  <si>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</si>
  <si>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</si>
  <si>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</si>
  <si>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</si>
  <si>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</si>
  <si>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</si>
  <si>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</si>
  <si>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</si>
  <si>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</si>
  <si>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</si>
  <si>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</si>
  <si>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</si>
  <si>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</si>
  <si>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</si>
  <si>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</si>
  <si>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</si>
  <si>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</si>
  <si>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</si>
  <si>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</si>
  <si>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</si>
  <si>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</si>
  <si>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</si>
  <si>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</si>
  <si>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</si>
  <si>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</si>
  <si>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</si>
  <si>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</si>
  <si>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</si>
  <si>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</si>
  <si>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</si>
  <si>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</si>
  <si>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</si>
  <si>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</si>
  <si>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</si>
  <si>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</si>
  <si>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</si>
  <si>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</si>
  <si>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</si>
  <si>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</si>
  <si>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</si>
  <si>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</si>
  <si>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</si>
  <si>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</si>
  <si>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</si>
  <si>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</si>
  <si>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</si>
  <si>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</si>
  <si>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</si>
  <si>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</si>
  <si>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</si>
  <si>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</si>
  <si>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</si>
  <si>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</si>
  <si>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</si>
  <si>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</si>
  <si>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</si>
  <si>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</si>
  <si>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</si>
  <si>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</si>
  <si>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</si>
  <si>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</si>
  <si>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</si>
  <si>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</si>
  <si>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</si>
  <si>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</si>
  <si>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</si>
  <si>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</si>
  <si>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</si>
  <si>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</si>
  <si>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</si>
  <si>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</si>
  <si>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</si>
  <si>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</si>
  <si>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</si>
  <si>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</si>
  <si>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</si>
  <si>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</si>
  <si>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</si>
  <si>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</si>
  <si>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</si>
  <si>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</si>
  <si>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</si>
  <si>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</si>
  <si>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</si>
  <si>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</si>
  <si>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</si>
  <si>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</si>
  <si>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</si>
  <si>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</si>
  <si>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</si>
  <si>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</si>
  <si>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</si>
  <si>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</si>
  <si>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</si>
  <si>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</si>
  <si>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</si>
  <si>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</si>
  <si>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</si>
  <si>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</si>
  <si>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</si>
  <si>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</si>
  <si>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</si>
  <si>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</si>
  <si>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</si>
  <si>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</si>
  <si>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</si>
  <si>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</si>
  <si>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</si>
  <si>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</si>
  <si>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</si>
  <si>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</si>
  <si>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</si>
  <si>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</si>
  <si>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</si>
  <si>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</si>
  <si>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</si>
  <si>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</si>
  <si>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</si>
  <si>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</si>
  <si>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</si>
  <si>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</si>
  <si>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</si>
  <si>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</si>
  <si>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</si>
  <si>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</si>
  <si>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</si>
  <si>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</si>
  <si>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</si>
  <si>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</si>
  <si>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</si>
  <si>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</si>
  <si>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</si>
  <si>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</si>
  <si>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</si>
  <si>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</si>
  <si>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</si>
  <si>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</si>
  <si>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</si>
  <si>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</si>
  <si>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</si>
  <si>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</si>
  <si>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</si>
  <si>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</si>
  <si>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</si>
  <si>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</si>
  <si>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</si>
  <si>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</si>
  <si>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</si>
  <si>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</si>
  <si>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</si>
  <si>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</si>
  <si>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</si>
  <si>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</si>
  <si>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</si>
  <si>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</si>
  <si>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</si>
  <si>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</si>
  <si>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</si>
  <si>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</si>
  <si>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</si>
  <si>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</si>
  <si>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</si>
  <si>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</si>
  <si>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</si>
  <si>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</si>
  <si>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</si>
  <si>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</si>
  <si>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</si>
  <si>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</si>
  <si>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</si>
  <si>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</si>
  <si>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</si>
  <si>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</si>
  <si>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</si>
  <si>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</si>
  <si>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</si>
  <si>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</si>
  <si>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</si>
  <si>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</si>
  <si>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</si>
  <si>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</si>
  <si>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</si>
  <si>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</si>
  <si>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</si>
  <si>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</si>
  <si>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</si>
  <si>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</si>
  <si>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</si>
  <si>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</si>
  <si>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</si>
  <si>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</si>
  <si>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</si>
  <si>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</si>
  <si>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</si>
  <si>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</si>
  <si>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</si>
  <si>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</si>
  <si>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</si>
  <si>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</si>
  <si>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</si>
  <si>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</si>
  <si>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</si>
  <si>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</si>
  <si>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</si>
  <si>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</si>
  <si>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</si>
  <si>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</si>
  <si>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</si>
  <si>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</si>
  <si>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</si>
  <si>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</si>
  <si>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</si>
  <si>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</si>
  <si>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</si>
  <si>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</si>
  <si>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</si>
  <si>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</si>
  <si>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</si>
  <si>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</si>
  <si>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</si>
  <si>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</si>
  <si>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</si>
  <si>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</si>
  <si>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</si>
  <si>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</si>
  <si>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</si>
  <si>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</si>
  <si>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</si>
  <si>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</si>
  <si>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</si>
  <si>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</si>
  <si>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</si>
  <si>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</si>
  <si>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</si>
  <si>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</si>
  <si>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</si>
  <si>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</si>
  <si>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</si>
  <si>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</si>
  <si>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</si>
  <si>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</si>
  <si>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</si>
  <si>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</si>
  <si>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</si>
  <si>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</si>
  <si>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</si>
  <si>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</si>
  <si>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</si>
  <si>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</si>
  <si>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</si>
  <si>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</si>
  <si>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</si>
  <si>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</si>
  <si>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</si>
  <si>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</si>
  <si>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</si>
  <si>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</si>
  <si>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</si>
  <si>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</si>
  <si>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</si>
  <si>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</si>
  <si>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</si>
  <si>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</si>
  <si>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</si>
  <si>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</si>
  <si>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</si>
  <si>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</si>
  <si>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</si>
  <si>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</si>
  <si>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</si>
  <si>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</si>
  <si>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</si>
  <si>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</si>
  <si>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</si>
  <si>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</si>
  <si>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</si>
  <si>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</si>
  <si>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</si>
  <si>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</si>
  <si>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</si>
  <si>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</si>
  <si>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</si>
  <si>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</si>
  <si>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</si>
  <si>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</si>
  <si>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</si>
  <si>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</si>
  <si>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</si>
  <si>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</si>
  <si>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</si>
  <si>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</si>
  <si>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</si>
  <si>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</si>
  <si>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</si>
  <si>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</si>
  <si>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</si>
  <si>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</si>
  <si>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</si>
  <si>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</si>
  <si>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</si>
  <si>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</si>
  <si>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</si>
  <si>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</si>
  <si>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</si>
  <si>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</si>
  <si>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</si>
  <si>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</si>
  <si>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</si>
  <si>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</si>
  <si>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</si>
  <si>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</si>
  <si>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</si>
  <si>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</si>
  <si>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</si>
  <si>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</si>
  <si>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</si>
  <si>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</si>
  <si>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</si>
  <si>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</si>
  <si>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</si>
  <si>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</si>
  <si>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</si>
  <si>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</si>
  <si>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</si>
  <si>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</si>
  <si>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</si>
  <si>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</si>
  <si>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</si>
  <si>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</si>
  <si>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</si>
  <si>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</si>
  <si>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</si>
  <si>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</si>
  <si>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</si>
  <si>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</si>
  <si>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</si>
  <si>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</si>
  <si>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</si>
  <si>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</si>
  <si>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</si>
  <si>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</si>
  <si>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</si>
  <si>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</si>
  <si>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</si>
  <si>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</si>
  <si>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</si>
  <si>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</si>
  <si>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</si>
  <si>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</si>
  <si>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</si>
  <si>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</si>
  <si>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</si>
  <si>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</si>
  <si>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</si>
  <si>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</si>
  <si>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</si>
  <si>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</si>
  <si>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</si>
  <si>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</si>
  <si>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</si>
  <si>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</si>
  <si>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</si>
  <si>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</si>
  <si>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</si>
  <si>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</si>
  <si>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</si>
  <si>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</si>
  <si>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</si>
  <si>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</si>
  <si>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</si>
  <si>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</si>
  <si>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</si>
  <si>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</si>
  <si>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</si>
  <si>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</si>
  <si>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</si>
  <si>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</si>
  <si>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</si>
  <si>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</si>
  <si>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</si>
  <si>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</si>
  <si>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</si>
  <si>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</si>
  <si>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</si>
  <si>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</si>
  <si>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</si>
  <si>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</si>
  <si>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</si>
  <si>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</si>
  <si>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</si>
  <si>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</si>
  <si>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</si>
  <si>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</si>
  <si>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</si>
  <si>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</si>
  <si>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</si>
  <si>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</si>
  <si>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</si>
  <si>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</si>
  <si>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</si>
  <si>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</si>
  <si>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</si>
  <si>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</si>
  <si>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</si>
  <si>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</si>
  <si>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</si>
  <si>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</si>
  <si>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</si>
  <si>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</si>
  <si>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</si>
  <si>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</si>
  <si>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</si>
  <si>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</si>
  <si>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</si>
  <si>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</si>
  <si>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</si>
  <si>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</si>
  <si>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</si>
  <si>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</si>
  <si>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</si>
  <si>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</si>
  <si>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</si>
  <si>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</si>
  <si>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</si>
  <si>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</si>
  <si>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</si>
  <si>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</si>
  <si>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</si>
  <si>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</si>
  <si>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</si>
  <si>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</si>
  <si>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</si>
  <si>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</si>
  <si>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</si>
  <si>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</si>
  <si>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</si>
  <si>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</si>
  <si>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</si>
  <si>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</si>
  <si>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</si>
  <si>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</si>
  <si>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</si>
  <si>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</si>
  <si>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</si>
  <si>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</si>
  <si>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</si>
  <si>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</si>
  <si>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</si>
  <si>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</si>
  <si>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</si>
  <si>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</si>
  <si>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</si>
  <si>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</si>
  <si>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</si>
  <si>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</si>
  <si>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</si>
  <si>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</si>
  <si>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</si>
  <si>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</si>
  <si>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</si>
  <si>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</si>
  <si>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</si>
  <si>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</si>
  <si>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</si>
  <si>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</si>
  <si>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</si>
  <si>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</si>
  <si>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</si>
  <si>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</si>
  <si>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</si>
  <si>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</si>
  <si>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</si>
  <si>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</si>
  <si>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</si>
  <si>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</si>
  <si>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</si>
  <si>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</si>
  <si>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</si>
  <si>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</si>
  <si>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</si>
  <si>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</si>
  <si>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</si>
  <si>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</si>
  <si>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</si>
  <si>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</si>
  <si>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</si>
  <si>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</si>
  <si>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</si>
  <si>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</si>
  <si>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</si>
  <si>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</si>
  <si>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</si>
  <si>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</si>
  <si>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</si>
  <si>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</si>
  <si>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</si>
  <si>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</si>
  <si>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</si>
  <si>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</si>
  <si>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</si>
  <si>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</si>
  <si>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</si>
  <si>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</si>
  <si>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</si>
  <si>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</si>
  <si>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</si>
  <si>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</si>
  <si>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</si>
  <si>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</si>
  <si>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</si>
  <si>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</si>
  <si>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</si>
  <si>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</si>
  <si>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</si>
  <si>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</si>
  <si>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</si>
  <si>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</si>
  <si>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</si>
  <si>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</si>
  <si>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</si>
  <si>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</si>
  <si>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</si>
  <si>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</si>
  <si>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</si>
  <si>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</si>
  <si>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</si>
  <si>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</si>
  <si>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</si>
  <si>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</si>
  <si>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</si>
  <si>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</si>
  <si>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</si>
  <si>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</si>
  <si>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</si>
  <si>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</si>
  <si>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</si>
  <si>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</si>
  <si>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</si>
  <si>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</si>
  <si>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</si>
  <si>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</si>
  <si>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</si>
  <si>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</si>
  <si>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</si>
  <si>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</si>
  <si>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</si>
  <si>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</si>
  <si>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</si>
  <si>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</si>
  <si>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</si>
  <si>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</si>
  <si>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</si>
  <si>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</si>
  <si>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</si>
  <si>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</si>
  <si>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</si>
  <si>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</si>
  <si>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</si>
  <si>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</si>
  <si>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</si>
  <si>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</si>
  <si>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</si>
  <si>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</si>
  <si>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</si>
  <si>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</si>
  <si>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</si>
  <si>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</si>
  <si>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</si>
  <si>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</si>
  <si>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</si>
  <si>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</si>
  <si>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</si>
  <si>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</si>
  <si>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</si>
  <si>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</si>
  <si>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</si>
  <si>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</si>
  <si>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</si>
  <si>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</si>
  <si>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</si>
  <si>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</si>
  <si>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</si>
  <si>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</si>
  <si>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</si>
  <si>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</si>
  <si>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</si>
  <si>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</si>
  <si>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</si>
  <si>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</si>
  <si>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</si>
  <si>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</si>
  <si>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</si>
  <si>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</si>
  <si>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</si>
  <si>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</si>
  <si>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</si>
  <si>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</si>
  <si>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</si>
  <si>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</si>
  <si>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</si>
  <si>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</si>
  <si>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</si>
  <si>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</si>
  <si>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</si>
  <si>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</si>
  <si>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</si>
  <si>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</si>
  <si>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</si>
  <si>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</si>
  <si>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</si>
  <si>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</si>
  <si>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</si>
  <si>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</si>
  <si>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</si>
  <si>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</si>
  <si>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</si>
  <si>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</si>
  <si>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</si>
  <si>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</si>
  <si>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</si>
  <si>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</si>
  <si>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</si>
  <si>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</si>
  <si>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</si>
  <si>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</si>
  <si>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</si>
  <si>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</si>
  <si>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</si>
  <si>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</si>
  <si>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</si>
  <si>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</si>
  <si>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</si>
  <si>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</si>
  <si>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</si>
  <si>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</si>
  <si>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</si>
  <si>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</si>
  <si>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</si>
  <si>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</si>
  <si>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</si>
  <si>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</si>
  <si>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</si>
  <si>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</si>
  <si>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</si>
  <si>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</si>
  <si>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</si>
  <si>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</si>
  <si>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</si>
  <si>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</si>
  <si>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</si>
  <si>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</si>
  <si>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</si>
  <si>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</si>
  <si>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</si>
  <si>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</si>
  <si>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</si>
  <si>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</si>
  <si>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</si>
  <si>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</si>
  <si>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</si>
  <si>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</si>
  <si>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</si>
  <si>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</si>
  <si>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</si>
  <si>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</si>
  <si>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</si>
  <si>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</si>
  <si>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</si>
  <si>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</si>
  <si>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</si>
  <si>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</si>
  <si>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</si>
  <si>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</si>
  <si>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</si>
  <si>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</si>
  <si>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</si>
  <si>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</si>
  <si>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</si>
  <si>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</si>
  <si>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</si>
  <si>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</si>
  <si>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</si>
  <si>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</si>
  <si>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</si>
  <si>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</si>
  <si>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</si>
  <si>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</si>
  <si>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</si>
  <si>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</si>
  <si>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</si>
  <si>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</si>
  <si>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</si>
  <si>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</si>
  <si>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</si>
  <si>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</si>
  <si>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</si>
  <si>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</si>
  <si>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</si>
  <si>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</si>
  <si>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</si>
  <si>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</si>
  <si>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</si>
  <si>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</si>
  <si>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</si>
  <si>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</si>
  <si>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</si>
  <si>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</si>
  <si>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</si>
  <si>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</si>
  <si>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</si>
  <si>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</si>
  <si>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</si>
  <si>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</si>
  <si>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</si>
  <si>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</si>
  <si>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</si>
  <si>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</si>
  <si>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</si>
  <si>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</si>
  <si>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</si>
  <si>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</si>
  <si>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</si>
  <si>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</si>
  <si>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</si>
  <si>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</si>
  <si>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</si>
  <si>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</si>
  <si>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</si>
  <si>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</si>
  <si>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</si>
  <si>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</si>
  <si>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</si>
  <si>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</si>
  <si>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</si>
  <si>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</si>
  <si>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</si>
  <si>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</si>
  <si>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</si>
  <si>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</si>
  <si>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</si>
  <si>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</si>
  <si>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</si>
  <si>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</si>
  <si>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</si>
  <si>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</si>
  <si>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</si>
  <si>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</si>
  <si>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</si>
  <si>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</si>
  <si>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</si>
  <si>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</si>
  <si>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</si>
  <si>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</si>
  <si>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</si>
  <si>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</si>
  <si>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</si>
  <si>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</si>
  <si>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</si>
  <si>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</si>
  <si>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</si>
  <si>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</si>
  <si>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</si>
  <si>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</si>
  <si>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</si>
  <si>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</si>
  <si>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</si>
  <si>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</si>
  <si>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</si>
  <si>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</si>
  <si>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</si>
  <si>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</si>
  <si>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</si>
  <si>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</si>
  <si>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</si>
  <si>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</si>
  <si>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</si>
  <si>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</si>
  <si>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</si>
  <si>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</si>
  <si>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</si>
  <si>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</si>
  <si>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</si>
  <si>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</si>
  <si>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</si>
  <si>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</si>
  <si>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</si>
  <si>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</si>
  <si>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</si>
  <si>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</si>
  <si>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</si>
  <si>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</si>
  <si>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</si>
  <si>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</si>
  <si>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</si>
  <si>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</si>
  <si>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</si>
  <si>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</si>
  <si>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</si>
  <si>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</si>
  <si>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</si>
  <si>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</si>
  <si>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</si>
  <si>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</si>
  <si>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</si>
  <si>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</si>
  <si>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</si>
  <si>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</si>
  <si>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</si>
  <si>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</si>
  <si>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</si>
  <si>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</si>
  <si>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</si>
  <si>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</si>
  <si>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</si>
  <si>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</si>
  <si>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</si>
  <si>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</si>
  <si>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</si>
  <si>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</si>
  <si>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</si>
  <si>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</si>
  <si>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</si>
  <si>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</si>
  <si>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</si>
  <si>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</si>
  <si>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</si>
  <si>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</si>
  <si>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</si>
  <si>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</si>
  <si>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</si>
  <si>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</si>
  <si>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</si>
  <si>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</si>
  <si>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</si>
  <si>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</si>
  <si>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</si>
  <si>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</si>
  <si>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</si>
  <si>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</si>
  <si>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</si>
  <si>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</si>
  <si>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</si>
  <si>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</si>
  <si>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</si>
  <si>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</si>
  <si>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</si>
  <si>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</si>
  <si>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</si>
  <si>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</si>
  <si>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</si>
  <si>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</si>
  <si>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</si>
  <si>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</si>
  <si>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</si>
  <si>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</si>
  <si>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</si>
  <si>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</si>
  <si>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</si>
  <si>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</si>
  <si>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</si>
  <si>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</si>
  <si>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</si>
  <si>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</si>
  <si>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</si>
  <si>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</si>
  <si>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</si>
  <si>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</si>
  <si>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</si>
  <si>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</si>
  <si>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</si>
  <si>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</si>
  <si>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</si>
  <si>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</si>
  <si>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</si>
  <si>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</si>
  <si>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</si>
  <si>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</si>
  <si>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</si>
  <si>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</si>
  <si>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</si>
  <si>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</si>
  <si>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</si>
  <si>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</si>
  <si>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</si>
  <si>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</si>
  <si>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</si>
  <si>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</si>
  <si>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</si>
  <si>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</si>
  <si>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</si>
  <si>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</si>
  <si>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</si>
  <si>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</si>
  <si>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</si>
  <si>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</si>
  <si>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</si>
  <si>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</si>
  <si>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</si>
  <si>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</si>
  <si>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</si>
  <si>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</si>
  <si>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</si>
  <si>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</si>
  <si>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</si>
  <si>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</si>
  <si>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</si>
  <si>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</si>
  <si>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</si>
  <si>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</si>
  <si>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</si>
  <si>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</si>
  <si>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</si>
  <si>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</si>
  <si>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</si>
  <si>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</si>
  <si>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</si>
  <si>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</si>
  <si>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</si>
  <si>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</si>
  <si>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</si>
  <si>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</si>
  <si>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</si>
  <si>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</si>
  <si>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</si>
  <si>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</si>
  <si>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</si>
  <si>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</si>
  <si>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</si>
  <si>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</si>
  <si>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</si>
  <si>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</si>
  <si>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</si>
  <si>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</si>
  <si>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</si>
  <si>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</si>
  <si>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</si>
  <si>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</si>
  <si>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</si>
  <si>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</si>
  <si>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</si>
  <si>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</si>
  <si>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</si>
  <si>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</si>
  <si>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</si>
  <si>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</si>
  <si>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</si>
  <si>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</si>
  <si>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</si>
  <si>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</si>
  <si>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</si>
  <si>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</si>
  <si>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</si>
  <si>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</si>
  <si>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</si>
  <si>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</si>
  <si>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</si>
  <si>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</si>
  <si>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</si>
  <si>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</si>
  <si>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</si>
  <si>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</si>
  <si>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</si>
  <si>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</si>
  <si>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</si>
  <si>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</si>
  <si>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</si>
  <si>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</si>
  <si>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</si>
  <si>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</si>
  <si>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</si>
  <si>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</si>
  <si>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</si>
  <si>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</si>
  <si>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</si>
  <si>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</si>
  <si>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</si>
  <si>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</si>
  <si>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</si>
  <si>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</si>
  <si>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</si>
  <si>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</si>
  <si>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</si>
  <si>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</si>
  <si>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</si>
  <si>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</si>
  <si>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</si>
  <si>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</si>
  <si>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</si>
  <si>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</si>
  <si>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</si>
  <si>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</si>
  <si>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</si>
  <si>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</si>
  <si>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</si>
  <si>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</si>
  <si>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</si>
  <si>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</si>
  <si>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</si>
  <si>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</si>
  <si>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</si>
  <si>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</si>
  <si>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</si>
  <si>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</si>
  <si>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</si>
  <si>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</si>
  <si>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</si>
  <si>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</si>
  <si>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</si>
  <si>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</si>
  <si>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</si>
  <si>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</si>
  <si>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</si>
  <si>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</si>
  <si>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</si>
  <si>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</si>
  <si>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</si>
  <si>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</si>
  <si>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</si>
  <si>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</si>
  <si>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</si>
  <si>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</si>
  <si>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</si>
  <si>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</si>
  <si>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</si>
  <si>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</si>
  <si>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</si>
  <si>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</si>
  <si>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</si>
  <si>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</si>
  <si>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</si>
  <si>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</si>
  <si>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</si>
  <si>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</si>
  <si>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</si>
  <si>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</si>
  <si>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</si>
  <si>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</si>
  <si>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</si>
  <si>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</si>
  <si>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</si>
  <si>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</si>
  <si>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</si>
  <si>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</si>
  <si>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</si>
  <si>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</si>
  <si>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</si>
  <si>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</si>
  <si>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</si>
  <si>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</si>
  <si>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</si>
  <si>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</si>
  <si>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</si>
  <si>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</si>
  <si>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</si>
  <si>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</si>
  <si>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</si>
  <si>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</si>
  <si>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</si>
  <si>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</si>
  <si>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</si>
  <si>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</si>
  <si>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</si>
  <si>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</si>
  <si>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</si>
  <si>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</si>
  <si>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</si>
  <si>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</si>
  <si>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</si>
  <si>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</si>
  <si>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</si>
  <si>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</si>
  <si>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</si>
  <si>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</si>
  <si>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</si>
  <si>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</si>
  <si>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</si>
  <si>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</si>
  <si>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</si>
  <si>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</si>
  <si>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</si>
  <si>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</si>
  <si>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</si>
  <si>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</si>
  <si>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</si>
  <si>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</si>
  <si>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</si>
  <si>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</si>
  <si>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</si>
  <si>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</si>
  <si>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</si>
  <si>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</si>
  <si>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</si>
  <si>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</si>
  <si>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</si>
  <si>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</si>
  <si>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</si>
  <si>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</si>
  <si>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</si>
  <si>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</si>
  <si>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</si>
  <si>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</si>
  <si>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</si>
  <si>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</si>
  <si>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</si>
  <si>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</si>
  <si>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</si>
  <si>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</si>
  <si>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</si>
  <si>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</si>
  <si>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</si>
  <si>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</si>
  <si>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</si>
  <si>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</si>
  <si>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</si>
  <si>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</si>
  <si>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</si>
  <si>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</si>
  <si>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</si>
  <si>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</si>
  <si>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</si>
  <si>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</si>
  <si>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</si>
  <si>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</si>
  <si>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</si>
  <si>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</si>
  <si>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</si>
  <si>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</si>
  <si>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</si>
  <si>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</si>
  <si>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</si>
  <si>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</si>
  <si>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</si>
  <si>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</si>
  <si>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</si>
  <si>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</si>
  <si>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</si>
  <si>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</si>
  <si>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</si>
  <si>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</si>
  <si>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</si>
  <si>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</si>
  <si>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</si>
  <si>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</si>
  <si>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</si>
  <si>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</si>
  <si>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</si>
  <si>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</si>
  <si>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</si>
  <si>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</si>
  <si>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</si>
  <si>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</si>
  <si>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</si>
  <si>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</si>
  <si>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</si>
  <si>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</si>
  <si>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</si>
  <si>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</si>
  <si>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</si>
  <si>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</si>
  <si>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</si>
  <si>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</si>
  <si>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</si>
  <si>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</si>
  <si>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</si>
  <si>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</si>
  <si>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</si>
  <si>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</si>
  <si>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</si>
  <si>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</si>
  <si>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</si>
  <si>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</si>
  <si>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</si>
  <si>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</si>
  <si>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</si>
  <si>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</si>
  <si>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</si>
  <si>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</si>
  <si>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</si>
  <si>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</si>
  <si>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</si>
  <si>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</si>
  <si>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</si>
  <si>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</si>
  <si>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</si>
  <si>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</si>
  <si>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</si>
  <si>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</si>
  <si>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</si>
  <si>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</si>
  <si>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</si>
  <si>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</si>
  <si>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</si>
  <si>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</si>
  <si>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</si>
  <si>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</si>
  <si>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</si>
  <si>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</si>
  <si>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</si>
  <si>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</si>
  <si>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</si>
  <si>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</si>
  <si>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</si>
  <si>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</si>
  <si>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</si>
  <si>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</si>
  <si>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</si>
  <si>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</si>
  <si>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</si>
  <si>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</si>
  <si>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</si>
  <si>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</si>
  <si>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</si>
  <si>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</si>
  <si>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</si>
  <si>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</si>
  <si>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</si>
  <si>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</si>
  <si>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</si>
  <si>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</si>
  <si>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</si>
  <si>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</si>
  <si>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</si>
  <si>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</si>
  <si>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</si>
  <si>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</si>
  <si>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</si>
  <si>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</si>
  <si>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</si>
  <si>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</si>
  <si>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</si>
  <si>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</si>
  <si>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</si>
  <si>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</si>
  <si>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</si>
  <si>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</si>
  <si>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</si>
  <si>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</si>
  <si>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</si>
  <si>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</si>
  <si>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</si>
  <si>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</si>
  <si>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</si>
  <si>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</si>
  <si>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</si>
  <si>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</si>
  <si>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</si>
  <si>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</si>
  <si>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</si>
  <si>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</si>
  <si>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</si>
  <si>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</si>
  <si>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</si>
  <si>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</si>
  <si>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</si>
  <si>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</si>
  <si>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</si>
  <si>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</si>
  <si>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</si>
  <si>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</si>
  <si>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</si>
  <si>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</si>
  <si>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</si>
  <si>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</si>
  <si>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</si>
  <si>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</si>
  <si>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</si>
  <si>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</si>
  <si>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</si>
  <si>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</si>
  <si>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</si>
  <si>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</si>
  <si>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</si>
  <si>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</si>
  <si>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</si>
  <si>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</si>
  <si>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</si>
  <si>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</si>
  <si>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</si>
  <si>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</si>
  <si>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</si>
  <si>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</si>
  <si>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</si>
  <si>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</si>
  <si>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</si>
  <si>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</si>
  <si>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</si>
  <si>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</si>
  <si>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</si>
  <si>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</si>
  <si>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</si>
  <si>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</si>
  <si>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</si>
  <si>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</si>
  <si>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</si>
  <si>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</si>
  <si>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</si>
  <si>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</si>
  <si>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</si>
  <si>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</si>
  <si>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</si>
  <si>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</si>
  <si>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</si>
  <si>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</si>
  <si>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</si>
  <si>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</si>
  <si>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</si>
  <si>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</si>
  <si>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</si>
  <si>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</si>
  <si>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</si>
  <si>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</si>
  <si>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</si>
  <si>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</si>
  <si>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</si>
  <si>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</si>
  <si>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</si>
  <si>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</si>
  <si>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</si>
  <si>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</si>
  <si>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</si>
  <si>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</si>
  <si>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</si>
  <si>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</si>
  <si>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</si>
  <si>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</si>
  <si>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</si>
  <si>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</si>
  <si>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</si>
  <si>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</si>
  <si>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</si>
  <si>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</si>
  <si>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</si>
  <si>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</si>
  <si>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</si>
  <si>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</si>
  <si>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</si>
  <si>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</si>
  <si>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</si>
  <si>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</si>
  <si>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</si>
  <si>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</si>
  <si>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</si>
  <si>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</si>
  <si>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</si>
  <si>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</si>
  <si>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</si>
  <si>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</si>
  <si>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</si>
  <si>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</si>
  <si>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</si>
  <si>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</si>
  <si>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</si>
  <si>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</si>
  <si>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</si>
  <si>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</si>
  <si>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</si>
  <si>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</si>
  <si>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</si>
  <si>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</si>
  <si>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</si>
  <si>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</si>
  <si>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</si>
  <si>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</si>
  <si>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</si>
  <si>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</si>
  <si>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</si>
  <si>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</si>
  <si>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</si>
  <si>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</si>
  <si>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</si>
  <si>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</si>
  <si>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</si>
  <si>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</si>
  <si>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</si>
  <si>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</si>
  <si>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</si>
  <si>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</si>
  <si>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</si>
  <si>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</si>
  <si>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</si>
  <si>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</si>
  <si>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</si>
  <si>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</si>
  <si>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</si>
  <si>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</si>
  <si>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</si>
  <si>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</si>
  <si>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</si>
  <si>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</si>
  <si>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</si>
  <si>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</si>
  <si>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</si>
  <si>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</si>
  <si>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</si>
  <si>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</si>
  <si>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</si>
  <si>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</si>
  <si>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</si>
  <si>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</si>
  <si>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</si>
  <si>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</si>
  <si>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</si>
  <si>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</si>
  <si>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</si>
  <si>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</si>
  <si>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</si>
  <si>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</si>
  <si>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</si>
  <si>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</si>
  <si>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</si>
  <si>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</si>
  <si>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</si>
  <si>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</si>
  <si>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</si>
  <si>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</si>
  <si>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</si>
  <si>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</si>
  <si>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</si>
  <si>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</si>
  <si>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</si>
  <si>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</si>
  <si>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</si>
  <si>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</si>
  <si>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</si>
  <si>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</si>
  <si>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</si>
  <si>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</si>
  <si>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</si>
  <si>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</si>
  <si>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</si>
  <si>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</si>
  <si>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</si>
  <si>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</si>
  <si>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</si>
  <si>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</si>
  <si>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</si>
  <si>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</si>
  <si>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</si>
  <si>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</si>
  <si>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</si>
  <si>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</si>
  <si>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</si>
  <si>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</si>
  <si>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</si>
  <si>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</si>
  <si>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</si>
  <si>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</si>
  <si>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</si>
  <si>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</si>
  <si>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</si>
  <si>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</si>
  <si>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</si>
  <si>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</si>
  <si>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</si>
  <si>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</si>
  <si>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</si>
  <si>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</si>
  <si>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</si>
  <si>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</si>
  <si>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</si>
  <si>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</si>
  <si>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</si>
  <si>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</si>
  <si>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</si>
  <si>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</si>
  <si>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</si>
  <si>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</si>
  <si>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</si>
  <si>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</si>
  <si>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</si>
  <si>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</si>
  <si>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</si>
  <si>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</si>
  <si>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</si>
  <si>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</si>
  <si>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</si>
  <si>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</si>
  <si>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</si>
  <si>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</si>
  <si>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</si>
  <si>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</si>
  <si>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</si>
  <si>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</si>
  <si>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</si>
  <si>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</si>
  <si>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</si>
  <si>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</si>
  <si>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</si>
  <si>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</si>
  <si>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</si>
  <si>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</si>
  <si>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</si>
  <si>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</si>
  <si>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</si>
  <si>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</si>
  <si>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</si>
  <si>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</si>
  <si>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</si>
  <si>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</si>
  <si>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</si>
  <si>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</si>
  <si>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</si>
  <si>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</si>
  <si>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</si>
  <si>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</si>
  <si>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</si>
  <si>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</si>
  <si>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</si>
  <si>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</si>
  <si>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</si>
  <si>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</si>
  <si>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</si>
  <si>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</si>
  <si>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</si>
  <si>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</si>
  <si>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</si>
  <si>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</si>
  <si>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</si>
  <si>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</si>
  <si>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</si>
  <si>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</si>
  <si>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</si>
  <si>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</si>
  <si>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</si>
  <si>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</si>
  <si>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</si>
  <si>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</si>
  <si>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</si>
  <si>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</si>
  <si>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</si>
  <si>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</si>
  <si>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</si>
  <si>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</si>
  <si>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</si>
  <si>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</si>
  <si>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</si>
  <si>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</si>
  <si>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</si>
  <si>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</si>
  <si>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</si>
  <si>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</si>
  <si>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</si>
  <si>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</si>
  <si>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</si>
  <si>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</si>
  <si>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</si>
  <si>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</si>
  <si>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</si>
  <si>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</si>
  <si>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</si>
  <si>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</si>
  <si>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</si>
  <si>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</si>
  <si>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</si>
  <si>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</si>
  <si>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</si>
  <si>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</si>
  <si>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</si>
  <si>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</si>
  <si>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</si>
  <si>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</si>
  <si>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</si>
  <si>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</si>
  <si>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</si>
  <si>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</si>
  <si>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</si>
  <si>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</si>
  <si>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</si>
  <si>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</si>
  <si>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</si>
  <si>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</si>
  <si>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</si>
  <si>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</si>
  <si>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</si>
  <si>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</si>
  <si>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</si>
  <si>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</si>
  <si>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</si>
  <si>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</si>
  <si>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</si>
  <si>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</si>
  <si>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</si>
  <si>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</si>
  <si>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</si>
  <si>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</si>
  <si>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</si>
  <si>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</si>
  <si>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</si>
  <si>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</si>
  <si>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</si>
  <si>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</si>
  <si>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</si>
  <si>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</si>
  <si>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</si>
  <si>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</si>
  <si>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</si>
  <si>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</si>
  <si>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</si>
  <si>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</si>
  <si>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</si>
  <si>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</si>
  <si>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</si>
  <si>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</si>
  <si>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</si>
  <si>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</si>
  <si>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</si>
  <si>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</si>
  <si>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</si>
  <si>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</si>
  <si>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</si>
  <si>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</si>
  <si>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</si>
  <si>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</si>
  <si>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</si>
  <si>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</si>
  <si>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</si>
  <si>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</si>
  <si>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</si>
  <si>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</si>
  <si>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</si>
  <si>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</si>
  <si>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</si>
  <si>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</si>
  <si>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</si>
  <si>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</si>
  <si>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</si>
  <si>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</si>
  <si>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</si>
  <si>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</si>
  <si>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</si>
  <si>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</si>
  <si>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</si>
  <si>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</si>
  <si>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</si>
  <si>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</si>
  <si>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</si>
  <si>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</si>
  <si>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</si>
  <si>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</si>
  <si>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</si>
  <si>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</si>
  <si>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</si>
  <si>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</si>
  <si>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</si>
  <si>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</si>
  <si>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</si>
  <si>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</si>
  <si>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</si>
  <si>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</si>
  <si>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</si>
  <si>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</si>
  <si>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</si>
  <si>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</si>
  <si>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</si>
  <si>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</si>
  <si>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</si>
  <si>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</si>
  <si>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</si>
  <si>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</si>
  <si>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</si>
  <si>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</si>
  <si>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</si>
  <si>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</si>
  <si>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</si>
  <si>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</si>
  <si>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</si>
  <si>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</si>
  <si>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</si>
  <si>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</si>
  <si>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</si>
  <si>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</si>
  <si>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</si>
  <si>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</si>
  <si>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</si>
  <si>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</si>
  <si>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</si>
  <si>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</si>
  <si>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</si>
  <si>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</si>
  <si>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</si>
  <si>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</si>
  <si>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</si>
  <si>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</si>
  <si>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</si>
  <si>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</si>
  <si>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</si>
  <si>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</si>
  <si>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</si>
  <si>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</si>
  <si>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</si>
  <si>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</si>
  <si>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</si>
  <si>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</si>
  <si>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</si>
  <si>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</si>
  <si>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</si>
  <si>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</si>
  <si>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</si>
  <si>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</si>
  <si>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</si>
  <si>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</si>
  <si>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</si>
  <si>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</si>
  <si>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</si>
  <si>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</si>
  <si>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</si>
  <si>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</si>
  <si>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</si>
  <si>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</si>
  <si>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</si>
  <si>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</si>
  <si>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</si>
  <si>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</si>
  <si>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</si>
  <si>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</si>
  <si>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</si>
  <si>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</si>
  <si>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</si>
  <si>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</si>
  <si>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</si>
  <si>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</si>
  <si>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</si>
  <si>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</si>
  <si>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</si>
  <si>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</si>
  <si>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</si>
  <si>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</si>
  <si>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</si>
  <si>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</si>
  <si>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</si>
  <si>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</si>
  <si>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</si>
  <si>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</si>
  <si>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</si>
  <si>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</si>
  <si>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</si>
  <si>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</si>
  <si>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</si>
  <si>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</si>
  <si>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</si>
  <si>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</si>
  <si>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</si>
  <si>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</si>
  <si>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</si>
  <si>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</si>
  <si>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</si>
  <si>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</si>
  <si>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</si>
  <si>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</si>
  <si>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</si>
  <si>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</si>
  <si>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</si>
  <si>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</si>
  <si>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</si>
  <si>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</si>
  <si>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</si>
  <si>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</si>
  <si>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</si>
  <si>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</si>
  <si>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</si>
  <si>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</si>
  <si>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</si>
  <si>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</si>
  <si>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</si>
  <si>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</si>
  <si>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</si>
  <si>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</si>
  <si>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</si>
  <si>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</si>
  <si>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</si>
  <si>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</si>
  <si>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</si>
  <si>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</si>
  <si>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</si>
  <si>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</si>
  <si>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</si>
  <si>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</si>
  <si>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</si>
  <si>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</si>
  <si>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</si>
  <si>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</si>
  <si>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</si>
  <si>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</si>
  <si>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</si>
  <si>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</si>
  <si>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</si>
  <si>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</si>
  <si>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</si>
  <si>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</si>
  <si>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</si>
  <si>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</si>
  <si>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</si>
  <si>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</si>
  <si>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</si>
  <si>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</si>
  <si>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</si>
  <si>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</si>
  <si>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</si>
  <si>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</si>
  <si>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</si>
  <si>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</si>
  <si>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</si>
  <si>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</si>
  <si>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</si>
  <si>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</si>
  <si>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</si>
  <si>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</si>
  <si>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</si>
  <si>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</si>
  <si>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</si>
  <si>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</si>
  <si>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</si>
  <si>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</si>
  <si>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</si>
  <si>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</si>
  <si>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</si>
  <si>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</si>
  <si>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</si>
  <si>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</si>
  <si>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</si>
  <si>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</si>
  <si>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</si>
  <si>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</si>
  <si>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</si>
  <si>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</si>
  <si>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</si>
  <si>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</si>
  <si>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</si>
  <si>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</si>
  <si>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</si>
  <si>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</si>
  <si>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</si>
  <si>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</si>
  <si>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</si>
  <si>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</si>
  <si>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</si>
  <si>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</si>
  <si>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</si>
  <si>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</si>
  <si>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</si>
  <si>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</si>
  <si>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</si>
  <si>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</si>
  <si>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</si>
  <si>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</si>
  <si>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</si>
  <si>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</si>
  <si>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</si>
  <si>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</si>
  <si>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</si>
  <si>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</si>
  <si>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</si>
  <si>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</si>
  <si>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</si>
  <si>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</si>
  <si>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</si>
  <si>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</si>
  <si>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</si>
  <si>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</si>
  <si>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</si>
  <si>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</si>
  <si>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</si>
  <si>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</si>
  <si>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</si>
  <si>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</si>
  <si>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</si>
  <si>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</si>
  <si>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</si>
  <si>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</si>
  <si>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</si>
  <si>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</si>
  <si>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</si>
  <si>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</si>
  <si>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</si>
  <si>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</si>
  <si>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</si>
  <si>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</si>
  <si>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</si>
  <si>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</si>
  <si>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</si>
  <si>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</si>
  <si>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</si>
  <si>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</si>
  <si>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</si>
  <si>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</si>
  <si>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</si>
  <si>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</si>
  <si>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</si>
  <si>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</si>
  <si>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</si>
  <si>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</si>
  <si>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</si>
  <si>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</si>
  <si>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</si>
  <si>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</si>
  <si>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</si>
  <si>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</si>
  <si>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</si>
  <si>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</si>
  <si>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</si>
  <si>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</si>
  <si>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</si>
  <si>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</si>
  <si>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</si>
  <si>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</si>
  <si>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</si>
  <si>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</si>
  <si>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</si>
  <si>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</si>
  <si>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</si>
  <si>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</si>
  <si>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</si>
  <si>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</si>
  <si>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</si>
  <si>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</si>
  <si>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</si>
  <si>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</si>
  <si>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</si>
  <si>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</si>
  <si>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</si>
  <si>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</si>
  <si>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</si>
  <si>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</si>
  <si>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</si>
  <si>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</si>
  <si>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</si>
  <si>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</si>
  <si>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</si>
  <si>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</si>
  <si>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</si>
  <si>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</si>
  <si>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</si>
  <si>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</si>
  <si>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</si>
  <si>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</si>
  <si>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</si>
  <si>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</si>
  <si>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</si>
  <si>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</si>
  <si>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</si>
  <si>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</si>
  <si>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</si>
  <si>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</si>
  <si>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</si>
  <si>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</si>
  <si>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</si>
  <si>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</si>
  <si>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</si>
  <si>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</si>
  <si>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</si>
  <si>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</si>
  <si>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</si>
  <si>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</si>
  <si>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</si>
  <si>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</si>
  <si>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</si>
  <si>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</si>
  <si>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</si>
  <si>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</si>
  <si>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</si>
  <si>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</si>
  <si>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</si>
  <si>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</si>
  <si>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</si>
  <si>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</si>
  <si>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</si>
  <si>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</si>
  <si>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</si>
  <si>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</si>
  <si>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</si>
  <si>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</si>
  <si>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</si>
  <si>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</si>
  <si>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</si>
  <si>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</si>
  <si>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</si>
  <si>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</si>
  <si>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</si>
  <si>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</si>
  <si>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</si>
  <si>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</si>
  <si>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</si>
  <si>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</si>
  <si>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</si>
  <si>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</si>
  <si>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</si>
  <si>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</si>
  <si>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</si>
  <si>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</si>
  <si>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</si>
  <si>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</si>
  <si>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</si>
  <si>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</si>
  <si>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</si>
  <si>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</si>
  <si>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</si>
  <si>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</si>
  <si>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</si>
  <si>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</si>
  <si>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</si>
  <si>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</si>
  <si>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</si>
  <si>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</si>
  <si>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</si>
  <si>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</si>
  <si>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</si>
  <si>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</si>
  <si>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</si>
  <si>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</si>
  <si>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</si>
  <si>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</si>
  <si>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</si>
  <si>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</si>
  <si>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</si>
  <si>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</si>
  <si>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</si>
  <si>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</si>
  <si>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</si>
  <si>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</si>
  <si>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</si>
  <si>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</si>
  <si>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</si>
  <si>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</si>
  <si>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</si>
  <si>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</si>
  <si>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</si>
  <si>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</si>
  <si>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</si>
  <si>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</si>
  <si>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</si>
  <si>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</si>
  <si>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</si>
  <si>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</si>
  <si>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</si>
  <si>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</si>
  <si>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</si>
  <si>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</si>
  <si>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</si>
  <si>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</si>
  <si>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</si>
  <si>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</si>
  <si>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</si>
  <si>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</si>
  <si>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</si>
  <si>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</si>
  <si>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</si>
  <si>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</si>
  <si>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</si>
  <si>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</si>
  <si>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</si>
  <si>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</si>
  <si>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</si>
  <si>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</si>
  <si>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</si>
  <si>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</si>
  <si>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</si>
  <si>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</si>
  <si>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</si>
  <si>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</si>
  <si>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</si>
  <si>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</si>
  <si>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</si>
  <si>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</si>
  <si>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</si>
  <si>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</si>
  <si>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</si>
  <si>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</si>
  <si>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</si>
  <si>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</si>
  <si>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</si>
  <si>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</si>
  <si>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</si>
  <si>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</si>
  <si>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</si>
  <si>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</si>
  <si>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</si>
  <si>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</si>
  <si>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</si>
  <si>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</si>
  <si>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</si>
  <si>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</si>
  <si>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</si>
  <si>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</si>
  <si>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</si>
  <si>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</si>
  <si>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</si>
  <si>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</si>
  <si>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</si>
  <si>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</si>
  <si>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</si>
  <si>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</si>
  <si>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</si>
  <si>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</si>
  <si>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</si>
  <si>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</si>
  <si>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</si>
  <si>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</si>
  <si>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</si>
  <si>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</si>
  <si>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</si>
  <si>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</si>
  <si>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</si>
  <si>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</si>
  <si>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</si>
  <si>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</si>
  <si>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</si>
  <si>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</si>
  <si>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</si>
  <si>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</si>
  <si>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</si>
  <si>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</si>
  <si>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</si>
  <si>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</si>
  <si>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</si>
  <si>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</si>
  <si>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</si>
  <si>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</si>
  <si>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</si>
  <si>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</si>
  <si>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</si>
  <si>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</si>
  <si>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</si>
  <si>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</si>
  <si>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</si>
  <si>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</si>
  <si>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</si>
  <si>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</si>
  <si>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</si>
  <si>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</si>
  <si>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</si>
  <si>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</si>
  <si>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</si>
  <si>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</si>
  <si>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</si>
  <si>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</si>
  <si>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</si>
  <si>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</si>
  <si>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</si>
  <si>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</si>
  <si>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</si>
  <si>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</si>
  <si>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</si>
  <si>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</si>
  <si>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</si>
  <si>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</si>
  <si>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</si>
  <si>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</si>
  <si>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</si>
  <si>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</si>
  <si>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</si>
  <si>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</si>
  <si>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</si>
  <si>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</si>
  <si>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</si>
  <si>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</si>
  <si>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</si>
  <si>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</si>
  <si>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</si>
  <si>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</si>
  <si>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</si>
  <si>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</si>
  <si>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</si>
  <si>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</si>
  <si>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</si>
  <si>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</si>
  <si>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</si>
  <si>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</si>
  <si>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</si>
  <si>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</si>
  <si>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</si>
  <si>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</si>
  <si>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</si>
  <si>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</si>
  <si>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</si>
  <si>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</si>
  <si>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</si>
  <si>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</si>
  <si>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</si>
  <si>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</si>
  <si>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</si>
  <si>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</si>
  <si>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</si>
  <si>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</si>
  <si>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</si>
  <si>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</si>
  <si>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</si>
  <si>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</si>
  <si>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</si>
  <si>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</si>
  <si>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</si>
  <si>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</si>
  <si>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</si>
  <si>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</si>
  <si>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</si>
  <si>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</si>
  <si>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</si>
  <si>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</si>
  <si>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</si>
  <si>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</si>
  <si>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</si>
  <si>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</si>
  <si>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</si>
  <si>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</si>
  <si>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</si>
  <si>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</si>
  <si>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</si>
  <si>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</si>
  <si>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</si>
  <si>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</si>
  <si>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</si>
  <si>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</si>
  <si>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</si>
  <si>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</si>
  <si>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</si>
  <si>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</si>
  <si>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</si>
  <si>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</si>
  <si>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</si>
  <si>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</si>
  <si>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</si>
  <si>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</si>
  <si>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</si>
  <si>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</si>
  <si>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</si>
  <si>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</si>
  <si>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</si>
  <si>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</si>
  <si>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</si>
  <si>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</si>
  <si>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</si>
  <si>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</si>
  <si>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</si>
  <si>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</si>
  <si>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</si>
  <si>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</si>
  <si>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</si>
  <si>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</si>
  <si>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</si>
  <si>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</si>
  <si>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</si>
  <si>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</si>
  <si>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</si>
  <si>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</si>
  <si>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</si>
  <si>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</si>
  <si>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</si>
  <si>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</si>
  <si>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</si>
  <si>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</si>
  <si>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</si>
  <si>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</si>
  <si>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</si>
  <si>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</si>
  <si>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</si>
  <si>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</si>
  <si>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</si>
  <si>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</si>
  <si>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</si>
  <si>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</si>
  <si>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</si>
  <si>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</si>
  <si>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</si>
  <si>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</si>
  <si>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</si>
  <si>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</si>
  <si>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</si>
  <si>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</si>
  <si>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</si>
  <si>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</si>
  <si>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</si>
  <si>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</si>
  <si>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</si>
  <si>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</si>
  <si>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</si>
  <si>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</si>
  <si>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</si>
  <si>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</si>
  <si>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</si>
  <si>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</si>
  <si>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</si>
  <si>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</si>
  <si>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</si>
  <si>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</si>
  <si>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</si>
  <si>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</si>
  <si>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</si>
  <si>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</si>
  <si>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</si>
  <si>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</si>
  <si>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</si>
  <si>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</si>
  <si>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</si>
  <si>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</si>
  <si>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</si>
  <si>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</si>
  <si>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</si>
  <si>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</si>
  <si>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</si>
  <si>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</si>
  <si>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</si>
  <si>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</si>
  <si>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</si>
  <si>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</si>
  <si>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</si>
  <si>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</si>
  <si>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</si>
  <si>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</si>
  <si>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</si>
  <si>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</si>
  <si>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</si>
  <si>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</si>
  <si>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</si>
  <si>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</si>
  <si>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</si>
  <si>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</si>
  <si>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</si>
  <si>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</si>
  <si>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</si>
  <si>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</si>
  <si>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</si>
  <si>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</si>
  <si>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</si>
  <si>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</si>
  <si>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</si>
  <si>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</si>
  <si>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</si>
  <si>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</si>
  <si>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</si>
  <si>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</si>
  <si>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</si>
  <si>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</si>
  <si>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</si>
  <si>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</si>
  <si>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</si>
  <si>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</si>
  <si>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</si>
  <si>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</si>
  <si>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</si>
  <si>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</si>
  <si>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</si>
  <si>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</si>
  <si>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</si>
  <si>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</si>
  <si>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</si>
  <si>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</si>
  <si>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</si>
  <si>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</si>
  <si>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</si>
  <si>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</si>
  <si>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</si>
  <si>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</si>
  <si>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</si>
  <si>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</si>
  <si>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</si>
  <si>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</si>
  <si>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</si>
  <si>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</si>
  <si>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</si>
  <si>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</si>
  <si>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</si>
  <si>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</si>
  <si>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</si>
  <si>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</si>
  <si>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</si>
  <si>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</si>
  <si>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</si>
  <si>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</si>
  <si>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</si>
  <si>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</si>
  <si>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</si>
  <si>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</si>
  <si>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</si>
  <si>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</si>
  <si>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</si>
  <si>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</si>
  <si>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</si>
  <si>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</si>
  <si>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</si>
  <si>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</si>
  <si>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</si>
  <si>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</si>
  <si>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</si>
  <si>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</si>
  <si>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</si>
  <si>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</si>
  <si>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</si>
  <si>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</si>
  <si>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</si>
  <si>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</si>
  <si>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</si>
  <si>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</si>
  <si>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</si>
  <si>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</si>
  <si>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</si>
  <si>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</si>
  <si>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</si>
  <si>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</si>
  <si>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</si>
  <si>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</si>
  <si>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</si>
  <si>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</si>
  <si>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</si>
  <si>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</si>
  <si>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</si>
  <si>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</si>
  <si>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</si>
  <si>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</si>
  <si>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</si>
  <si>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</si>
  <si>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</si>
  <si>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</si>
  <si>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</si>
  <si>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</si>
  <si>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</si>
  <si>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</si>
  <si>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</si>
  <si>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</si>
  <si>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</si>
  <si>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</si>
  <si>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</si>
  <si>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</si>
  <si>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</si>
  <si>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</si>
  <si>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</si>
  <si>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</si>
  <si>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</si>
  <si>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</si>
  <si>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</si>
  <si>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</si>
  <si>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</si>
  <si>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</si>
  <si>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</si>
  <si>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</si>
  <si>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</si>
  <si>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</si>
  <si>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</si>
  <si>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</si>
  <si>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</si>
  <si>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</si>
  <si>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</si>
  <si>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</si>
  <si>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</si>
  <si>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</si>
  <si>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</si>
  <si>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</si>
  <si>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</si>
  <si>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</si>
  <si>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</si>
  <si>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</si>
  <si>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</si>
  <si>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</si>
  <si>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</si>
  <si>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</si>
  <si>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</si>
  <si>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</si>
  <si>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</si>
  <si>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</si>
  <si>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</si>
  <si>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</si>
  <si>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</si>
  <si>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</si>
  <si>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</si>
  <si>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</si>
  <si>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</si>
  <si>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</si>
  <si>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</si>
  <si>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</si>
  <si>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</si>
  <si>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</si>
  <si>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</si>
  <si>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</si>
  <si>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</si>
  <si>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</si>
  <si>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</si>
  <si>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</si>
  <si>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</si>
  <si>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</si>
  <si>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</si>
  <si>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</si>
  <si>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</si>
  <si>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</si>
  <si>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</si>
  <si>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</si>
  <si>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</si>
  <si>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</si>
  <si>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</si>
  <si>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</si>
  <si>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</si>
  <si>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</si>
  <si>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</si>
  <si>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</si>
  <si>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</si>
  <si>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</si>
  <si>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</si>
  <si>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</si>
  <si>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</si>
  <si>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</si>
  <si>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</si>
  <si>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</si>
  <si>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</si>
  <si>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</si>
  <si>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</si>
  <si>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</si>
  <si>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</si>
  <si>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</si>
  <si>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</si>
  <si>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</si>
  <si>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</si>
  <si>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</si>
  <si>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</si>
  <si>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</si>
  <si>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</si>
  <si>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</si>
  <si>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</si>
  <si>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</si>
  <si>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</si>
  <si>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</si>
  <si>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</si>
  <si>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</si>
  <si>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</si>
  <si>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</si>
  <si>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</si>
  <si>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</si>
  <si>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</si>
  <si>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</si>
  <si>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</si>
  <si>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</si>
  <si>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</si>
  <si>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</si>
  <si>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</si>
  <si>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</si>
  <si>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</si>
  <si>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</si>
  <si>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</si>
  <si>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</si>
  <si>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</si>
  <si>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</si>
  <si>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</si>
  <si>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</si>
  <si>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</si>
  <si>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</si>
  <si>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</si>
  <si>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</si>
  <si>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</si>
  <si>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</si>
  <si>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</si>
  <si>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</si>
  <si>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</si>
  <si>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</si>
  <si>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</si>
  <si>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</si>
  <si>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</si>
  <si>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</si>
  <si>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</si>
  <si>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</si>
  <si>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</si>
  <si>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</si>
  <si>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</si>
  <si>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</si>
  <si>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</si>
  <si>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</si>
  <si>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</si>
  <si>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</si>
  <si>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</si>
  <si>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</si>
  <si>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</si>
  <si>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</si>
  <si>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</si>
  <si>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</si>
  <si>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</si>
  <si>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</si>
  <si>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</si>
  <si>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</si>
  <si>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</si>
  <si>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</si>
  <si>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</si>
  <si>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</si>
  <si>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</si>
  <si>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</si>
  <si>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</si>
  <si>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</si>
  <si>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</si>
  <si>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</si>
  <si>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</si>
  <si>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</si>
  <si>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</si>
  <si>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</si>
  <si>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</si>
  <si>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</si>
  <si>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</si>
  <si>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</si>
  <si>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</si>
  <si>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</si>
  <si>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</si>
  <si>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</si>
  <si>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</si>
  <si>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</si>
  <si>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</si>
  <si>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</si>
  <si>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</si>
  <si>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</si>
  <si>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</si>
  <si>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</si>
  <si>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</si>
  <si>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</si>
  <si>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</si>
  <si>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</si>
  <si>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</si>
  <si>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</si>
  <si>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</si>
  <si>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</si>
  <si>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</si>
  <si>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</si>
  <si>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</si>
  <si>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</si>
  <si>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</si>
  <si>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</si>
  <si>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</si>
  <si>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</si>
  <si>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</si>
  <si>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</si>
  <si>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</si>
  <si>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</si>
  <si>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</si>
  <si>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</si>
  <si>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</si>
  <si>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</si>
  <si>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</si>
  <si>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</si>
  <si>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</si>
  <si>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</si>
  <si>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</si>
  <si>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</si>
  <si>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</si>
  <si>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</si>
  <si>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</si>
  <si>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</si>
  <si>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</si>
  <si>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</si>
  <si>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</si>
  <si>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</si>
  <si>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</si>
  <si>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</si>
  <si>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</si>
  <si>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</si>
  <si>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</si>
  <si>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</si>
  <si>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</si>
  <si>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</si>
  <si>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</si>
  <si>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</si>
  <si>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</si>
  <si>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</si>
  <si>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</si>
  <si>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</si>
  <si>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</si>
  <si>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</si>
  <si>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</si>
  <si>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</si>
  <si>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</si>
  <si>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</si>
  <si>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</si>
  <si>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</si>
  <si>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</si>
  <si>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</si>
  <si>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</si>
  <si>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</si>
  <si>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</si>
  <si>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</si>
  <si>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</si>
  <si>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</si>
  <si>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</si>
  <si>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</si>
  <si>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</si>
  <si>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</si>
  <si>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</si>
  <si>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</si>
  <si>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</si>
  <si>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</si>
  <si>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</si>
  <si>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</si>
  <si>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</si>
  <si>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</si>
  <si>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</si>
  <si>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</si>
  <si>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</si>
  <si>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</si>
  <si>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</si>
  <si>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</si>
  <si>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</si>
  <si>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</si>
  <si>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</si>
  <si>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</si>
  <si>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</si>
  <si>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</si>
  <si>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</si>
  <si>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</si>
  <si>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</si>
  <si>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</si>
  <si>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</si>
  <si>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</si>
  <si>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</si>
  <si>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</si>
  <si>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</si>
  <si>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</si>
  <si>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</si>
  <si>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</si>
  <si>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</si>
  <si>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</si>
  <si>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</si>
  <si>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</si>
  <si>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</si>
  <si>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</si>
  <si>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</si>
  <si>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</si>
  <si>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</si>
  <si>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</si>
  <si>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</si>
  <si>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</si>
  <si>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</si>
  <si>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</si>
  <si>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</si>
  <si>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</si>
  <si>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</si>
  <si>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</si>
  <si>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</si>
  <si>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</si>
  <si>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</si>
  <si>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</si>
  <si>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</si>
  <si>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</si>
  <si>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</si>
  <si>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</si>
  <si>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</si>
  <si>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</si>
  <si>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</si>
  <si>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</si>
  <si>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</si>
  <si>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</si>
  <si>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</si>
  <si>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</si>
  <si>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</si>
  <si>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</si>
  <si>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</si>
  <si>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</si>
  <si>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</si>
  <si>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</si>
  <si>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</si>
  <si>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</si>
  <si>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</si>
  <si>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</si>
  <si>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</si>
  <si>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</si>
  <si>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</si>
  <si>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</si>
  <si>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</si>
  <si>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</si>
  <si>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</si>
  <si>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</si>
  <si>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</si>
  <si>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</si>
  <si>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</si>
  <si>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</si>
  <si>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</si>
  <si>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</si>
  <si>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</si>
  <si>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</si>
  <si>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</si>
  <si>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</si>
  <si>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</si>
  <si>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</si>
  <si>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</si>
  <si>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</si>
  <si>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</si>
  <si>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</si>
  <si>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</si>
  <si>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</si>
  <si>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</si>
  <si>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</si>
  <si>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</si>
  <si>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</si>
  <si>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</si>
  <si>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</si>
  <si>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</si>
  <si>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</si>
  <si>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</si>
  <si>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</si>
  <si>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</si>
  <si>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</si>
  <si>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</si>
  <si>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</si>
  <si>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</si>
  <si>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</si>
  <si>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</si>
  <si>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</si>
  <si>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</si>
  <si>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</si>
  <si>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</si>
  <si>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</si>
  <si>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</si>
  <si>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</si>
  <si>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</si>
  <si>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</si>
  <si>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</si>
  <si>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</si>
  <si>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</si>
  <si>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</si>
  <si>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</si>
  <si>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</si>
  <si>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</si>
  <si>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</si>
  <si>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</si>
  <si>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</si>
  <si>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</si>
  <si>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</si>
  <si>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</si>
  <si>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</si>
  <si>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</si>
  <si>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</si>
  <si>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</si>
  <si>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</si>
  <si>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</si>
  <si>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</si>
  <si>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</si>
  <si>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</si>
  <si>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</si>
  <si>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</si>
  <si>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</si>
  <si>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</si>
  <si>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</si>
  <si>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</si>
  <si>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</si>
  <si>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</si>
  <si>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</si>
  <si>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</si>
  <si>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</si>
  <si>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</si>
  <si>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</si>
  <si>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</si>
  <si>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</si>
  <si>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</si>
  <si>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</si>
  <si>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</si>
  <si>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</si>
  <si>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</si>
  <si>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</si>
  <si>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</si>
  <si>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</si>
  <si>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</si>
  <si>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</si>
  <si>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</si>
  <si>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</si>
  <si>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</si>
  <si>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</si>
  <si>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</si>
  <si>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</si>
  <si>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</si>
  <si>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</si>
  <si>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</si>
  <si>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</si>
  <si>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</si>
  <si>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</si>
  <si>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</si>
  <si>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</si>
  <si>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</si>
  <si>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</si>
  <si>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</si>
  <si>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</si>
  <si>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</si>
  <si>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</si>
  <si>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</si>
  <si>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</si>
  <si>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</si>
  <si>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</si>
  <si>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</si>
  <si>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</si>
  <si>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</si>
  <si>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</si>
  <si>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</si>
  <si>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</si>
  <si>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</si>
  <si>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</si>
  <si>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</si>
  <si>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</si>
  <si>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</si>
  <si>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</si>
  <si>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</si>
  <si>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</si>
  <si>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</si>
  <si>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</si>
  <si>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</si>
  <si>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</si>
  <si>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</si>
  <si>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</si>
  <si>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</si>
  <si>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</si>
  <si>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</si>
  <si>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</si>
  <si>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</si>
  <si>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</si>
  <si>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</si>
  <si>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</si>
  <si>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</si>
  <si>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</si>
  <si>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</si>
  <si>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</si>
  <si>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</si>
  <si>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</si>
  <si>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</si>
  <si>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</si>
  <si>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</si>
  <si>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</si>
  <si>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</si>
  <si>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</si>
  <si>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</si>
  <si>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</si>
  <si>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</si>
  <si>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</si>
  <si>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</si>
  <si>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</si>
  <si>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</si>
  <si>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</si>
  <si>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</si>
  <si>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</si>
  <si>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</si>
  <si>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</si>
  <si>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</si>
  <si>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</si>
  <si>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</si>
  <si>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</si>
  <si>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</si>
  <si>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</si>
  <si>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</si>
  <si>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</si>
  <si>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</si>
  <si>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</si>
  <si>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</si>
  <si>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</si>
  <si>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</si>
  <si>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</si>
  <si>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</si>
  <si>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</si>
  <si>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</si>
  <si>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</si>
  <si>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</si>
  <si>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</si>
  <si>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</si>
  <si>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</si>
  <si>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</si>
  <si>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</si>
  <si>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</si>
  <si>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</si>
  <si>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</si>
  <si>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</si>
  <si>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</si>
  <si>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</si>
  <si>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</si>
  <si>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</si>
  <si>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</si>
  <si>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</si>
  <si>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</si>
  <si>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</si>
  <si>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</si>
  <si>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</si>
  <si>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</si>
  <si>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</si>
  <si>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</si>
  <si>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</si>
  <si>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</si>
  <si>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</si>
  <si>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</si>
  <si>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</si>
  <si>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</si>
  <si>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</si>
  <si>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</si>
  <si>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</si>
  <si>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</si>
  <si>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</si>
  <si>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</si>
  <si>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</si>
  <si>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</si>
  <si>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</si>
  <si>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</si>
  <si>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</si>
  <si>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</si>
  <si>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</si>
  <si>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</si>
  <si>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</si>
  <si>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</si>
  <si>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</si>
  <si>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</si>
  <si>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</si>
  <si>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</si>
  <si>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</si>
  <si>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</si>
  <si>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</si>
  <si>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</si>
  <si>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</si>
  <si>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</si>
  <si>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</si>
  <si>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</si>
  <si>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</si>
  <si>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</si>
  <si>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</si>
  <si>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</si>
  <si>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</si>
  <si>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</si>
  <si>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</si>
  <si>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</si>
  <si>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</si>
  <si>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</si>
  <si>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</si>
  <si>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</si>
  <si>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</si>
  <si>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</si>
  <si>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</si>
  <si>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</si>
  <si>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</si>
  <si>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</si>
  <si>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</si>
  <si>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</si>
  <si>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</si>
  <si>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</si>
  <si>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</si>
  <si>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</si>
  <si>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</si>
  <si>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</si>
  <si>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</si>
  <si>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</si>
  <si>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</si>
  <si>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</si>
  <si>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</si>
  <si>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</si>
  <si>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</si>
  <si>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</si>
  <si>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</si>
  <si>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</si>
  <si>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</si>
  <si>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</si>
  <si>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</si>
  <si>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</si>
  <si>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</si>
  <si>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</si>
  <si>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</si>
  <si>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</si>
  <si>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</si>
  <si>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</si>
  <si>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</si>
  <si>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</si>
  <si>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</si>
  <si>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</si>
  <si>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</si>
  <si>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</si>
  <si>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</si>
  <si>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</si>
  <si>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</si>
  <si>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</si>
  <si>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</si>
  <si>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</si>
  <si>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</si>
  <si>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</si>
  <si>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</si>
  <si>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</si>
  <si>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</si>
  <si>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</si>
  <si>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</si>
  <si>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</si>
  <si>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</si>
  <si>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</si>
  <si>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</si>
  <si>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</si>
  <si>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</si>
  <si>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</si>
  <si>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</si>
  <si>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</si>
  <si>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</si>
  <si>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</si>
  <si>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</si>
  <si>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</si>
  <si>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</si>
  <si>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</si>
  <si>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</si>
  <si>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</si>
  <si>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</si>
  <si>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</si>
  <si>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</si>
  <si>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</si>
  <si>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</si>
  <si>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</si>
  <si>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</si>
  <si>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</si>
  <si>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</si>
  <si>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</si>
  <si>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</si>
  <si>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</si>
  <si>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</si>
  <si>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</si>
  <si>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</si>
  <si>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</si>
  <si>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</si>
  <si>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</si>
  <si>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</si>
  <si>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</si>
  <si>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</si>
  <si>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</si>
  <si>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</si>
  <si>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</si>
  <si>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</si>
  <si>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</si>
  <si>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</si>
  <si>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</si>
  <si>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</si>
  <si>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</si>
  <si>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</si>
  <si>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</si>
  <si>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</si>
  <si>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</si>
  <si>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</si>
  <si>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</si>
  <si>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</si>
  <si>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</si>
  <si>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</si>
  <si>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</si>
  <si>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</si>
  <si>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</si>
  <si>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</si>
  <si>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</si>
  <si>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</si>
  <si>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</si>
  <si>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</si>
  <si>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</si>
  <si>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</si>
  <si>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</si>
  <si>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</si>
  <si>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</si>
  <si>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</si>
  <si>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</si>
  <si>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</si>
  <si>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</si>
  <si>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</si>
  <si>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</si>
  <si>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</si>
  <si>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</si>
  <si>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</si>
  <si>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</si>
  <si>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</si>
  <si>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</si>
  <si>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</si>
  <si>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</si>
  <si>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</si>
  <si>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</si>
  <si>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</si>
  <si>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</si>
  <si>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</si>
  <si>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</si>
  <si>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</si>
  <si>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</si>
  <si>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</si>
  <si>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</si>
  <si>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</si>
  <si>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</si>
  <si>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</si>
  <si>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</si>
  <si>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</si>
  <si>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</si>
  <si>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</si>
  <si>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</si>
  <si>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</si>
  <si>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</si>
  <si>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</si>
  <si>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</si>
  <si>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</si>
  <si>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</si>
  <si>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</si>
  <si>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</si>
  <si>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</si>
  <si>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</si>
  <si>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</si>
  <si>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</si>
  <si>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</si>
  <si>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</si>
  <si>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</si>
  <si>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</si>
  <si>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</si>
  <si>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</si>
  <si>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</si>
  <si>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</si>
  <si>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</si>
  <si>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</si>
  <si>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</si>
  <si>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</si>
  <si>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</si>
  <si>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</si>
  <si>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</si>
  <si>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</si>
  <si>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</si>
  <si>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</si>
  <si>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</si>
  <si>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</si>
  <si>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</si>
  <si>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</si>
  <si>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</si>
  <si>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</si>
  <si>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</si>
  <si>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</si>
  <si>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</si>
  <si>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</si>
  <si>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</si>
  <si>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</si>
  <si>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</si>
  <si>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</si>
  <si>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</si>
  <si>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</si>
  <si>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</si>
  <si>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</si>
  <si>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</si>
  <si>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</si>
  <si>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</si>
  <si>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</si>
  <si>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</si>
  <si>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</si>
  <si>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</si>
  <si>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</si>
  <si>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</si>
  <si>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</si>
  <si>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</si>
  <si>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</si>
  <si>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</si>
  <si>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</si>
  <si>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</si>
  <si>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</si>
  <si>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</si>
  <si>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</si>
  <si>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</si>
  <si>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</si>
  <si>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</si>
  <si>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</si>
  <si>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</si>
  <si>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</si>
  <si>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</si>
  <si>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</si>
  <si>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</si>
  <si>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</si>
  <si>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</si>
  <si>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</si>
  <si>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</si>
  <si>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</si>
  <si>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</si>
  <si>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</si>
  <si>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</si>
  <si>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</si>
  <si>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</si>
  <si>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</si>
  <si>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</si>
  <si>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</si>
  <si>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</si>
  <si>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</si>
  <si>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</si>
  <si>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</si>
  <si>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</si>
  <si>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</si>
  <si>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</si>
  <si>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</si>
  <si>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</si>
  <si>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</si>
  <si>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</si>
  <si>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</si>
  <si>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</si>
  <si>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</si>
  <si>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</si>
  <si>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</si>
  <si>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</si>
  <si>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</si>
  <si>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</si>
  <si>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</si>
  <si>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</si>
  <si>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</si>
  <si>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</si>
  <si>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</si>
  <si>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</si>
  <si>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</si>
  <si>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</si>
  <si>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</si>
  <si>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</si>
  <si>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</si>
  <si>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</si>
  <si>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</si>
  <si>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</si>
  <si>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</si>
  <si>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</si>
  <si>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</si>
  <si>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</si>
  <si>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</si>
  <si>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</si>
  <si>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</si>
  <si>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</si>
  <si>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</si>
  <si>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</si>
  <si>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</si>
  <si>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</si>
  <si>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</si>
  <si>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</si>
  <si>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</si>
  <si>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</si>
  <si>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</si>
  <si>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</si>
  <si>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</si>
  <si>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</si>
  <si>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</si>
  <si>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</si>
  <si>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</si>
  <si>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</si>
  <si>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</si>
  <si>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</si>
  <si>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</si>
  <si>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</si>
  <si>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</si>
  <si>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</si>
  <si>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</si>
  <si>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</si>
  <si>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</si>
  <si>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</si>
  <si>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</si>
  <si>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</si>
  <si>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</si>
  <si>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</si>
  <si>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</si>
  <si>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</si>
  <si>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</si>
  <si>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</si>
  <si>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</si>
  <si>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</si>
  <si>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</si>
  <si>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</si>
  <si>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</si>
  <si>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</si>
  <si>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</si>
  <si>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</si>
  <si>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</si>
  <si>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</si>
  <si>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</si>
  <si>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</si>
  <si>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</si>
  <si>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</si>
  <si>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</si>
  <si>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</si>
  <si>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</si>
  <si>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</si>
  <si>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</si>
  <si>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</si>
  <si>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</si>
  <si>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</si>
  <si>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</si>
  <si>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</si>
  <si>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</si>
  <si>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</si>
  <si>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</si>
  <si>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</si>
  <si>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</si>
  <si>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</si>
  <si>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</si>
  <si>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</si>
  <si>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</si>
  <si>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</si>
  <si>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</si>
  <si>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</si>
  <si>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</si>
  <si>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</si>
  <si>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</si>
  <si>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</si>
  <si>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</si>
  <si>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</si>
  <si>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</si>
  <si>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</si>
  <si>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</si>
  <si>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</si>
  <si>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</si>
  <si>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</si>
  <si>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</si>
  <si>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</si>
  <si>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</si>
  <si>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</si>
  <si>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</si>
  <si>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</si>
  <si>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</si>
  <si>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</si>
  <si>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</si>
  <si>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</si>
  <si>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</si>
  <si>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</si>
  <si>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</si>
  <si>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</si>
  <si>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</si>
  <si>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</si>
  <si>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</si>
  <si>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</si>
  <si>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</si>
  <si>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</si>
  <si>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</si>
  <si>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</si>
  <si>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</si>
  <si>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</si>
  <si>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</si>
  <si>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</si>
  <si>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</si>
  <si>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</si>
  <si>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</si>
  <si>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</si>
  <si>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</si>
  <si>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</si>
  <si>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</si>
  <si>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</si>
  <si>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</si>
  <si>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</si>
  <si>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</si>
  <si>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</si>
  <si>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</si>
  <si>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</si>
  <si>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</si>
  <si>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</si>
  <si>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</si>
  <si>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</si>
  <si>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</si>
  <si>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</si>
  <si>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</si>
  <si>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</si>
  <si>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</si>
  <si>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</si>
  <si>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</si>
  <si>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</si>
  <si>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</si>
  <si>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</si>
  <si>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</si>
  <si>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</si>
  <si>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</si>
  <si>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</si>
  <si>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</si>
  <si>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</si>
  <si>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</si>
  <si>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</si>
  <si>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</si>
  <si>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</si>
  <si>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</si>
  <si>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</si>
  <si>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</si>
  <si>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</si>
  <si>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</si>
  <si>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</si>
  <si>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</si>
  <si>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</si>
  <si>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</si>
  <si>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</si>
  <si>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</si>
  <si>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</si>
  <si>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</si>
  <si>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</si>
  <si>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</si>
  <si>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</si>
  <si>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</si>
  <si>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</si>
  <si>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</si>
  <si>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</si>
  <si>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</si>
  <si>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</si>
  <si>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</si>
  <si>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</si>
  <si>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</si>
  <si>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</si>
  <si>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</si>
  <si>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</si>
  <si>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</si>
  <si>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</si>
  <si>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</si>
  <si>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</si>
  <si>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</si>
  <si>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</si>
  <si>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</si>
  <si>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</si>
  <si>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</si>
  <si>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</si>
  <si>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</si>
  <si>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</si>
  <si>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</si>
  <si>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</si>
  <si>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</si>
  <si>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</si>
  <si>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</si>
  <si>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</si>
  <si>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</si>
  <si>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</si>
  <si>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</si>
  <si>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</si>
  <si>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</si>
  <si>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</si>
  <si>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</si>
  <si>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</si>
  <si>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</si>
  <si>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</si>
  <si>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</si>
  <si>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</si>
  <si>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</si>
  <si>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</si>
  <si>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</si>
  <si>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</si>
  <si>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</si>
  <si>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</si>
  <si>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</si>
  <si>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</si>
  <si>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</si>
  <si>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</si>
  <si>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</si>
  <si>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</si>
  <si>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</si>
  <si>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</si>
  <si>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</si>
  <si>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</si>
  <si>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</si>
  <si>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</si>
  <si>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</si>
  <si>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</si>
  <si>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</si>
  <si>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</si>
  <si>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</si>
  <si>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</si>
  <si>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</si>
  <si>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</si>
  <si>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</si>
  <si>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</si>
  <si>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</si>
  <si>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</si>
  <si>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</si>
  <si>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</si>
  <si>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</si>
  <si>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</si>
  <si>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</si>
  <si>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</si>
  <si>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</si>
  <si>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</si>
  <si>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</si>
  <si>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</si>
  <si>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</si>
  <si>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</si>
  <si>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</si>
  <si>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</si>
  <si>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</si>
  <si>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</si>
  <si>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</si>
  <si>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</si>
  <si>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</si>
  <si>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</si>
  <si>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</si>
  <si>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</si>
  <si>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</si>
  <si>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</si>
  <si>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</si>
  <si>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</si>
  <si>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</si>
  <si>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</si>
  <si>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</si>
  <si>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</si>
  <si>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</si>
  <si>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</si>
  <si>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</si>
  <si>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</si>
  <si>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</si>
  <si>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</si>
  <si>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</si>
  <si>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</si>
  <si>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</si>
  <si>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</si>
  <si>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</si>
  <si>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</si>
  <si>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</si>
  <si>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</si>
  <si>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</si>
  <si>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</si>
  <si>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</si>
  <si>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</si>
  <si>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</si>
  <si>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</si>
  <si>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</si>
  <si>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</si>
  <si>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</si>
  <si>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</si>
  <si>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</si>
  <si>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</si>
  <si>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</si>
  <si>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</si>
  <si>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</si>
  <si>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</si>
  <si>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</si>
  <si>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</si>
  <si>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</si>
  <si>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</si>
  <si>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</si>
  <si>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</si>
  <si>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</si>
  <si>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</si>
  <si>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</si>
  <si>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</si>
  <si>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</si>
  <si>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</si>
  <si>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</si>
  <si>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</si>
  <si>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</si>
  <si>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</si>
  <si>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</si>
  <si>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</si>
  <si>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</si>
  <si>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</si>
  <si>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</si>
  <si>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</si>
  <si>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</si>
  <si>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</si>
  <si>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</si>
  <si>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</si>
  <si>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</si>
  <si>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</si>
  <si>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</si>
  <si>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</si>
  <si>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</si>
  <si>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</si>
  <si>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</si>
  <si>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</si>
  <si>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</si>
  <si>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</si>
  <si>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</si>
  <si>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</si>
  <si>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</si>
  <si>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</si>
  <si>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</si>
  <si>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</si>
  <si>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</si>
  <si>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</si>
  <si>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</si>
  <si>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</si>
  <si>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</si>
  <si>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</si>
  <si>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</si>
  <si>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</si>
  <si>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</si>
  <si>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</si>
  <si>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</si>
  <si>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</si>
  <si>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</si>
  <si>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</si>
  <si>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</si>
  <si>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</si>
  <si>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</si>
  <si>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</si>
  <si>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</si>
  <si>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</si>
  <si>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</si>
  <si>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</si>
  <si>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</si>
  <si>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</si>
  <si>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</si>
  <si>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</si>
  <si>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</si>
  <si>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</si>
  <si>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</si>
  <si>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</si>
  <si>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</si>
  <si>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</si>
  <si>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</si>
  <si>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</si>
  <si>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</si>
  <si>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</si>
  <si>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</si>
  <si>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</si>
  <si>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</si>
  <si>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</si>
  <si>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</si>
  <si>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</si>
  <si>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</si>
  <si>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</si>
  <si>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</si>
  <si>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</si>
  <si>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</si>
  <si>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</si>
  <si>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</si>
  <si>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</si>
  <si>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</si>
  <si>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</si>
  <si>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</si>
  <si>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</si>
  <si>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</si>
  <si>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</si>
  <si>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</si>
  <si>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</si>
  <si>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</si>
  <si>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</si>
  <si>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</si>
  <si>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</si>
  <si>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</si>
  <si>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</si>
  <si>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</si>
  <si>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</si>
  <si>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</si>
  <si>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</si>
  <si>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</si>
  <si>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</si>
  <si>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</si>
  <si>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</si>
  <si>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</si>
  <si>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</si>
  <si>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</si>
  <si>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</si>
  <si>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</si>
  <si>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</si>
  <si>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</si>
  <si>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</si>
  <si>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</si>
  <si>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</si>
  <si>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</si>
  <si>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</si>
  <si>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</si>
  <si>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</si>
  <si>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</si>
  <si>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</si>
  <si>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</si>
  <si>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</si>
  <si>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</si>
  <si>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</si>
  <si>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</si>
  <si>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</si>
  <si>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</si>
  <si>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</si>
  <si>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</si>
  <si>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</si>
  <si>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</si>
  <si>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</si>
  <si>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</si>
  <si>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</si>
  <si>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</si>
  <si>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</si>
  <si>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</si>
  <si>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</si>
  <si>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</si>
  <si>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</si>
  <si>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</si>
  <si>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</si>
  <si>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</si>
  <si>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</si>
  <si>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</si>
  <si>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</si>
  <si>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</si>
  <si>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</si>
  <si>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</si>
  <si>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</si>
  <si>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</si>
  <si>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</si>
  <si>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</si>
  <si>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</si>
  <si>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</si>
  <si>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</si>
  <si>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</si>
  <si>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</si>
  <si>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</si>
  <si>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</si>
  <si>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</si>
  <si>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</si>
  <si>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</si>
  <si>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</si>
  <si>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</si>
  <si>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</si>
  <si>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</si>
  <si>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</si>
  <si>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</si>
  <si>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</si>
  <si>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</si>
  <si>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</si>
  <si>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</si>
  <si>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</si>
  <si>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</si>
  <si>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</si>
  <si>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</si>
  <si>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</si>
  <si>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</si>
  <si>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</si>
  <si>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</si>
  <si>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</si>
  <si>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</si>
  <si>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</si>
  <si>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</si>
  <si>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</si>
  <si>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</si>
  <si>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</si>
  <si>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</si>
  <si>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</si>
  <si>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</si>
  <si>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</si>
  <si>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</si>
  <si>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</si>
  <si>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</si>
  <si>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</si>
  <si>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</si>
  <si>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</si>
  <si>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</si>
  <si>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</si>
  <si>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</si>
  <si>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</si>
  <si>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</si>
  <si>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</si>
  <si>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</si>
  <si>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</si>
  <si>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</si>
  <si>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</si>
  <si>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</si>
  <si>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</si>
  <si>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</si>
  <si>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</si>
  <si>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</si>
  <si>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</si>
  <si>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</si>
  <si>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</si>
  <si>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</si>
  <si>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</si>
  <si>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</si>
  <si>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</si>
  <si>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</si>
  <si>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</si>
  <si>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</si>
  <si>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</si>
  <si>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</si>
  <si>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</si>
  <si>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</si>
  <si>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</si>
  <si>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</si>
  <si>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</si>
  <si>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</si>
  <si>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</si>
  <si>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</si>
  <si>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</si>
  <si>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</si>
  <si>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</si>
  <si>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</si>
  <si>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</si>
  <si>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</si>
  <si>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</si>
  <si>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</si>
  <si>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</si>
  <si>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</si>
  <si>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</si>
  <si>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</si>
  <si>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</si>
  <si>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</si>
  <si>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</si>
  <si>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</si>
  <si>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</si>
  <si>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</si>
  <si>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</si>
  <si>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</si>
  <si>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</si>
  <si>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</si>
  <si>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</si>
  <si>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</si>
  <si>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</si>
  <si>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</si>
  <si>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</si>
  <si>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</si>
  <si>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</si>
  <si>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</si>
  <si>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</si>
  <si>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</si>
  <si>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</si>
  <si>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</si>
  <si>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</si>
  <si>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</si>
  <si>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</si>
  <si>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</si>
  <si>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</si>
  <si>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</si>
  <si>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</si>
  <si>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</si>
  <si>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</si>
  <si>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</si>
  <si>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</si>
  <si>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</si>
  <si>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</si>
  <si>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</si>
  <si>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</si>
  <si>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</si>
  <si>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</si>
  <si>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</si>
  <si>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</si>
  <si>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</si>
  <si>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</si>
  <si>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</si>
  <si>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</si>
  <si>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</si>
  <si>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</si>
  <si>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</si>
  <si>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</si>
  <si>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</si>
  <si>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</si>
  <si>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</si>
  <si>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</si>
  <si>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</si>
  <si>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</si>
  <si>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</si>
  <si>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</si>
  <si>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</si>
  <si>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</si>
  <si>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</si>
  <si>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</si>
  <si>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</si>
  <si>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</si>
  <si>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</si>
  <si>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</si>
  <si>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</si>
  <si>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</si>
  <si>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</si>
  <si>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</si>
  <si>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</si>
  <si>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</si>
  <si>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</si>
  <si>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</si>
  <si>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</si>
  <si>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</si>
  <si>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</si>
  <si>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</si>
  <si>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</si>
  <si>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</si>
  <si>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</si>
  <si>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</si>
  <si>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</si>
  <si>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</si>
  <si>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</si>
  <si>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</si>
  <si>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</si>
  <si>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</si>
  <si>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</si>
  <si>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</si>
  <si>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</si>
  <si>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</si>
  <si>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</si>
  <si>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</si>
  <si>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</si>
  <si>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</si>
  <si>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</si>
  <si>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</si>
  <si>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</si>
  <si>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</si>
  <si>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</si>
  <si>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</si>
  <si>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</si>
  <si>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</si>
  <si>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</si>
  <si>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</si>
  <si>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</si>
  <si>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</si>
  <si>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</si>
  <si>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</si>
  <si>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</si>
  <si>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</si>
  <si>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</si>
  <si>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</si>
  <si>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</si>
  <si>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</si>
  <si>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</si>
  <si>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</si>
  <si>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</si>
  <si>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</si>
  <si>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</si>
  <si>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</si>
  <si>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</si>
  <si>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</si>
  <si>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</si>
  <si>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</si>
  <si>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</si>
  <si>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</si>
  <si>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</si>
  <si>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</si>
  <si>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</si>
  <si>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</si>
  <si>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</si>
  <si>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</si>
  <si>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</si>
  <si>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</si>
  <si>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</si>
  <si>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</si>
  <si>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</si>
  <si>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</si>
  <si>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</si>
  <si>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</si>
  <si>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</si>
  <si>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</si>
  <si>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</si>
  <si>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</si>
  <si>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</si>
  <si>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</si>
  <si>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</si>
  <si>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</si>
  <si>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</si>
  <si>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</si>
  <si>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</si>
  <si>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</si>
  <si>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</si>
  <si>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</si>
  <si>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</si>
  <si>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</si>
  <si>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</si>
  <si>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</si>
  <si>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</si>
  <si>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</si>
  <si>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</si>
  <si>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</si>
  <si>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</si>
  <si>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</si>
  <si>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</si>
  <si>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</si>
  <si>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</si>
  <si>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</si>
  <si>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</si>
  <si>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</si>
  <si>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</si>
  <si>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</si>
  <si>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</si>
  <si>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</si>
  <si>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</si>
  <si>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</si>
  <si>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</si>
  <si>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</si>
  <si>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</si>
  <si>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</si>
  <si>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</si>
  <si>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</si>
  <si>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</si>
  <si>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</si>
  <si>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</si>
  <si>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</si>
  <si>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</si>
  <si>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</si>
  <si>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</si>
  <si>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</si>
  <si>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</si>
  <si>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</si>
  <si>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</si>
  <si>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</si>
  <si>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</si>
  <si>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</si>
  <si>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</si>
  <si>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</si>
  <si>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</si>
  <si>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</si>
  <si>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</si>
  <si>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</si>
  <si>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</si>
  <si>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</si>
  <si>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</si>
  <si>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</si>
  <si>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</si>
  <si>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</si>
  <si>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</si>
  <si>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</si>
  <si>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</si>
  <si>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</si>
  <si>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</si>
  <si>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</si>
  <si>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</si>
  <si>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</si>
  <si>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</si>
  <si>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</si>
  <si>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</si>
  <si>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</si>
  <si>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</si>
  <si>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</si>
  <si>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</si>
  <si>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</si>
  <si>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</si>
  <si>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</si>
  <si>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</si>
  <si>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</si>
  <si>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</si>
  <si>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</si>
  <si>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</si>
  <si>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</si>
  <si>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</si>
  <si>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</si>
  <si>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</si>
  <si>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</si>
  <si>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</si>
  <si>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</si>
  <si>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</si>
  <si>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</si>
  <si>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</si>
  <si>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</si>
  <si>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</si>
  <si>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</si>
  <si>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</si>
  <si>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</si>
  <si>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</si>
  <si>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</si>
  <si>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</si>
  <si>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</si>
  <si>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</si>
  <si>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</si>
  <si>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</si>
  <si>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</si>
  <si>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</si>
  <si>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</si>
  <si>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</si>
  <si>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</si>
  <si>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</si>
  <si>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</si>
  <si>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</si>
  <si>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</si>
  <si>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</si>
  <si>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</si>
  <si>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</si>
  <si>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</si>
  <si>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</si>
  <si>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</si>
  <si>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</si>
  <si>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</si>
  <si>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</si>
  <si>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</si>
  <si>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</si>
  <si>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</si>
  <si>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</si>
  <si>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</si>
  <si>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</si>
  <si>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</si>
  <si>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</si>
  <si>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</si>
  <si>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</si>
  <si>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</si>
  <si>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</si>
  <si>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</si>
  <si>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</si>
  <si>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</si>
  <si>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</si>
  <si>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</si>
  <si>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</si>
  <si>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</si>
  <si>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</si>
  <si>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</si>
  <si>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</si>
  <si>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</si>
  <si>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</si>
  <si>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</si>
  <si>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</si>
  <si>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</si>
  <si>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</si>
  <si>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</si>
  <si>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</si>
  <si>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</si>
  <si>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</si>
  <si>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</si>
  <si>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</si>
  <si>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</si>
  <si>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</si>
  <si>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</si>
  <si>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</si>
  <si>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</si>
  <si>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</si>
  <si>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</si>
  <si>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</si>
  <si>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</si>
  <si>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</si>
  <si>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</si>
  <si>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</si>
  <si>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</si>
  <si>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</si>
  <si>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</si>
  <si>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</si>
  <si>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</si>
  <si>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</si>
  <si>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</si>
  <si>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</si>
  <si>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</si>
  <si>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</si>
  <si>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</si>
  <si>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</si>
  <si>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</si>
  <si>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</si>
  <si>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</si>
  <si>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</si>
  <si>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</si>
  <si>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</si>
  <si>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</si>
  <si>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</si>
  <si>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</si>
  <si>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</si>
  <si>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</si>
  <si>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</si>
  <si>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</si>
  <si>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</si>
  <si>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</si>
  <si>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</si>
  <si>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</si>
  <si>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</si>
  <si>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</si>
  <si>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</si>
  <si>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</si>
  <si>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</si>
  <si>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</si>
  <si>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</si>
  <si>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</si>
  <si>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</si>
  <si>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</si>
  <si>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</si>
  <si>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</si>
  <si>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</si>
  <si>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</si>
  <si>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</si>
  <si>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</si>
  <si>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</si>
  <si>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</si>
  <si>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</si>
  <si>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</si>
  <si>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</si>
  <si>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</si>
  <si>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</si>
  <si>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</si>
  <si>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</si>
  <si>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</si>
  <si>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</si>
  <si>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</si>
  <si>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</si>
  <si>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</si>
  <si>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</si>
  <si>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</si>
  <si>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</si>
  <si>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</si>
  <si>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</si>
  <si>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</si>
  <si>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</si>
  <si>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</si>
  <si>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</si>
  <si>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</si>
  <si>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</si>
  <si>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</si>
  <si>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</si>
  <si>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</si>
  <si>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</si>
  <si>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</si>
  <si>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</si>
  <si>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</si>
  <si>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</si>
  <si>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</si>
  <si>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</si>
  <si>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</si>
  <si>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</si>
  <si>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</si>
  <si>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</si>
  <si>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</si>
  <si>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</si>
  <si>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</si>
  <si>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</si>
  <si>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</si>
  <si>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</si>
  <si>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</si>
  <si>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</si>
  <si>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</si>
  <si>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</si>
  <si>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</si>
  <si>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</si>
  <si>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</si>
  <si>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</si>
  <si>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</si>
  <si>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</si>
  <si>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</si>
  <si>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</si>
  <si>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</si>
  <si>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</si>
  <si>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</si>
  <si>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</si>
  <si>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</si>
  <si>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</si>
  <si>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</si>
  <si>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</si>
  <si>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</si>
  <si>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</si>
  <si>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</si>
  <si>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</si>
  <si>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</si>
  <si>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</si>
  <si>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</si>
  <si>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</si>
  <si>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</si>
  <si>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</si>
  <si>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</si>
  <si>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</si>
  <si>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</si>
  <si>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</si>
  <si>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</si>
  <si>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</si>
  <si>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</si>
  <si>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</si>
  <si>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</si>
  <si>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</si>
  <si>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</si>
  <si>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</si>
  <si>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</si>
  <si>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</si>
  <si>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</si>
  <si>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</si>
  <si>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</si>
  <si>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</si>
  <si>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</si>
  <si>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</si>
  <si>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</si>
  <si>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</si>
  <si>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</si>
  <si>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</si>
  <si>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</si>
  <si>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</si>
  <si>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</si>
  <si>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</si>
  <si>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</si>
  <si>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</si>
  <si>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</si>
  <si>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</si>
  <si>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</si>
  <si>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</si>
  <si>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</si>
  <si>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</si>
  <si>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</si>
  <si>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</si>
  <si>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</si>
  <si>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</si>
  <si>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</si>
  <si>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</si>
  <si>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</si>
  <si>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</si>
  <si>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</si>
  <si>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</si>
  <si>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</si>
  <si>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</si>
  <si>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</si>
  <si>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</si>
  <si>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</si>
  <si>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</si>
  <si>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</si>
  <si>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</si>
  <si>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</si>
  <si>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</si>
  <si>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</si>
  <si>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</si>
  <si>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</si>
  <si>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</si>
  <si>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</si>
  <si>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</si>
  <si>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</si>
  <si>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</si>
  <si>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</si>
  <si>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</si>
  <si>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</si>
  <si>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</si>
  <si>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</si>
  <si>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</si>
  <si>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</si>
  <si>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</si>
  <si>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</si>
  <si>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</si>
  <si>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</si>
  <si>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</si>
  <si>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</si>
  <si>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</si>
  <si>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</si>
  <si>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</si>
  <si>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</si>
  <si>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</si>
  <si>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</si>
  <si>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</si>
  <si>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</si>
  <si>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</si>
  <si>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</si>
  <si>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</si>
  <si>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</si>
  <si>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</si>
  <si>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</si>
  <si>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</si>
  <si>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</si>
  <si>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</si>
  <si>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</si>
  <si>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</si>
  <si>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</si>
  <si>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</si>
  <si>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</si>
  <si>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</si>
  <si>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</si>
  <si>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</si>
  <si>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</si>
  <si>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</si>
  <si>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</si>
  <si>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</si>
  <si>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</si>
  <si>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</si>
  <si>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</si>
  <si>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</si>
  <si>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</si>
  <si>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</si>
  <si>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</si>
  <si>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</si>
  <si>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</si>
  <si>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</si>
  <si>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</si>
  <si>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</si>
  <si>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</si>
  <si>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</si>
  <si>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</si>
  <si>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</si>
  <si>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</si>
  <si>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</si>
  <si>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</si>
  <si>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</si>
  <si>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</si>
  <si>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</si>
  <si>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</si>
  <si>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</si>
  <si>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</si>
  <si>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</si>
  <si>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</si>
  <si>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</si>
  <si>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</si>
  <si>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</si>
  <si>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</si>
  <si>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</si>
  <si>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</si>
  <si>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</si>
  <si>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</si>
  <si>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</si>
  <si>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</si>
  <si>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</si>
  <si>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</si>
  <si>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</si>
  <si>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</si>
  <si>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</si>
  <si>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</si>
  <si>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</si>
  <si>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</si>
  <si>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</si>
  <si>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</si>
  <si>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</si>
  <si>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</si>
  <si>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</si>
  <si>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</si>
  <si>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</si>
  <si>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</si>
  <si>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</si>
  <si>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</si>
  <si>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</si>
  <si>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</si>
  <si>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</si>
  <si>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</si>
  <si>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</si>
  <si>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</si>
  <si>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</si>
  <si>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</si>
  <si>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</si>
  <si>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</si>
  <si>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</si>
  <si>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</si>
  <si>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</si>
  <si>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</si>
  <si>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</si>
  <si>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</si>
  <si>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</si>
  <si>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</si>
  <si>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</si>
  <si>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</si>
  <si>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</si>
  <si>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</si>
  <si>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</si>
  <si>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</si>
  <si>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</si>
  <si>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</si>
  <si>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</si>
  <si>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</si>
  <si>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</si>
  <si>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</si>
  <si>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</si>
  <si>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</si>
  <si>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</si>
  <si>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</si>
  <si>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</si>
  <si>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</si>
  <si>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</si>
  <si>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</si>
  <si>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</si>
  <si>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</si>
  <si>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</si>
  <si>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</si>
  <si>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</si>
  <si>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</si>
  <si>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</si>
  <si>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</si>
  <si>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</si>
  <si>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</si>
  <si>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</si>
  <si>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</si>
  <si>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</si>
  <si>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</si>
  <si>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</si>
  <si>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</si>
  <si>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</si>
  <si>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</si>
  <si>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</si>
  <si>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</si>
  <si>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</si>
  <si>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</si>
  <si>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</si>
  <si>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</si>
  <si>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</si>
  <si>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</si>
  <si>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</si>
  <si>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</si>
  <si>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</si>
  <si>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</si>
  <si>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</si>
  <si>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</si>
  <si>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</si>
  <si>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</si>
  <si>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</si>
  <si>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</si>
  <si>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</si>
  <si>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</si>
  <si>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</si>
  <si>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</si>
  <si>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</si>
  <si>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</si>
  <si>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</si>
  <si>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</si>
  <si>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</si>
  <si>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</si>
  <si>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</si>
  <si>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</si>
  <si>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</si>
  <si>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</si>
  <si>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</si>
  <si>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</si>
  <si>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</si>
  <si>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</si>
  <si>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</si>
  <si>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</si>
  <si>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</si>
  <si>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</si>
  <si>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</si>
  <si>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</si>
  <si>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</si>
  <si>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</si>
  <si>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</si>
  <si>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</si>
  <si>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</si>
  <si>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</si>
  <si>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</si>
  <si>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</si>
  <si>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</si>
  <si>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</si>
  <si>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</si>
  <si>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</si>
  <si>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</si>
  <si>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</si>
  <si>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</si>
  <si>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</si>
  <si>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</si>
  <si>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</si>
  <si>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</si>
  <si>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</si>
  <si>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</si>
  <si>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</si>
  <si>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</si>
  <si>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</si>
  <si>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</si>
  <si>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</si>
  <si>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</si>
  <si>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</si>
  <si>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</si>
  <si>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</si>
  <si>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</si>
  <si>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</si>
  <si>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</si>
  <si>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</si>
  <si>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</si>
  <si>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</si>
  <si>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</si>
  <si>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</si>
  <si>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</si>
  <si>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</si>
  <si>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</si>
  <si>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</si>
  <si>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</si>
  <si>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</si>
  <si>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</si>
  <si>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</si>
  <si>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</si>
  <si>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</si>
  <si>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</si>
  <si>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</si>
  <si>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</si>
  <si>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</si>
  <si>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</si>
  <si>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</si>
  <si>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</si>
  <si>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</si>
  <si>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</si>
  <si>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</si>
  <si>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</si>
  <si>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</si>
  <si>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</si>
  <si>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</si>
  <si>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</si>
  <si>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</si>
  <si>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</si>
  <si>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</si>
  <si>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</si>
  <si>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</si>
  <si>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</si>
  <si>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</si>
  <si>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</si>
  <si>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</si>
  <si>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</si>
  <si>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</si>
  <si>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</si>
  <si>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</si>
  <si>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</si>
  <si>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</si>
  <si>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</si>
  <si>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</si>
  <si>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</si>
  <si>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</si>
  <si>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</si>
  <si>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</si>
  <si>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</si>
  <si>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</si>
  <si>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</si>
  <si>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</si>
  <si>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</si>
  <si>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</si>
  <si>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</si>
  <si>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</si>
  <si>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</si>
  <si>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</si>
  <si>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</si>
  <si>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</si>
  <si>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</si>
  <si>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</si>
  <si>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</si>
  <si>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</si>
  <si>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</si>
  <si>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</si>
  <si>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</si>
  <si>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</si>
  <si>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</si>
  <si>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</si>
  <si>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</si>
  <si>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</si>
  <si>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</si>
  <si>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</si>
  <si>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</si>
  <si>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</si>
  <si>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</si>
  <si>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</si>
  <si>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</si>
  <si>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</si>
  <si>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</si>
  <si>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</si>
  <si>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</si>
  <si>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</si>
  <si>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</si>
  <si>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</si>
  <si>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</si>
  <si>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</si>
  <si>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</si>
  <si>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</si>
  <si>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</si>
  <si>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</si>
  <si>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</si>
  <si>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</si>
  <si>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</si>
  <si>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</si>
  <si>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</si>
  <si>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</si>
  <si>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</si>
  <si>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</si>
  <si>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</si>
  <si>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</si>
  <si>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</si>
  <si>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</si>
  <si>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</si>
  <si>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</si>
  <si>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</si>
  <si>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</si>
  <si>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</si>
  <si>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</si>
  <si>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</si>
  <si>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</si>
  <si>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</si>
  <si>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</si>
  <si>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</si>
  <si>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</si>
  <si>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</si>
  <si>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</si>
  <si>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</si>
  <si>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</si>
  <si>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</si>
  <si>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</si>
  <si>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</si>
  <si>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</si>
  <si>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</si>
  <si>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</si>
  <si>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</si>
  <si>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</si>
  <si>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</si>
  <si>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</si>
  <si>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</si>
  <si>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</si>
  <si>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</si>
  <si>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</si>
  <si>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</si>
  <si>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</si>
  <si>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</si>
  <si>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</si>
  <si>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</si>
  <si>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</si>
  <si>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</si>
  <si>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</si>
  <si>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</si>
  <si>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</si>
  <si>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</si>
  <si>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</si>
  <si>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</si>
  <si>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</si>
  <si>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</si>
  <si>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</si>
  <si>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</si>
  <si>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</si>
  <si>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</si>
  <si>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</si>
  <si>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</si>
  <si>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</si>
  <si>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</si>
  <si>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</si>
  <si>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</si>
  <si>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</si>
  <si>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</si>
  <si>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</si>
  <si>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</si>
  <si>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</si>
  <si>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</si>
  <si>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</si>
  <si>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</si>
  <si>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</si>
  <si>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</si>
  <si>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</si>
  <si>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</si>
  <si>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</si>
  <si>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</si>
  <si>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</si>
  <si>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</si>
  <si>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</si>
  <si>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</si>
  <si>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</si>
  <si>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</si>
  <si>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</si>
  <si>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</si>
  <si>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</si>
  <si>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</si>
  <si>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</si>
  <si>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</si>
  <si>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</si>
  <si>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</si>
  <si>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</si>
  <si>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</si>
  <si>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</si>
  <si>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</si>
  <si>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</si>
  <si>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</si>
  <si>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</si>
  <si>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</si>
  <si>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</si>
  <si>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</si>
  <si>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</si>
  <si>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</si>
  <si>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</si>
  <si>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</si>
  <si>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</si>
  <si>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</si>
  <si>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</si>
  <si>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</si>
  <si>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</si>
  <si>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</si>
  <si>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</si>
  <si>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</si>
  <si>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</si>
  <si>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</si>
  <si>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</si>
  <si>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</si>
  <si>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</si>
  <si>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</si>
  <si>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</si>
  <si>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</si>
  <si>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</si>
  <si>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</si>
  <si>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</si>
  <si>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</si>
  <si>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</si>
  <si>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</si>
  <si>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</si>
  <si>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</si>
  <si>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</si>
  <si>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</si>
  <si>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</si>
  <si>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</si>
  <si>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</si>
  <si>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</si>
  <si>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</si>
  <si>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</si>
  <si>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</si>
  <si>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</si>
  <si>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</si>
  <si>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</si>
  <si>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</si>
  <si>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</si>
  <si>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</si>
  <si>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</si>
  <si>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</si>
  <si>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</si>
  <si>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</si>
  <si>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</si>
  <si>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</si>
  <si>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</si>
  <si>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</si>
  <si>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</si>
  <si>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</si>
  <si>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</si>
  <si>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</si>
  <si>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</si>
  <si>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</si>
  <si>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</si>
  <si>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</si>
  <si>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</si>
  <si>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</si>
  <si>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</si>
  <si>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</si>
  <si>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</si>
  <si>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</si>
  <si>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</si>
  <si>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</si>
  <si>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</si>
  <si>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</si>
  <si>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</si>
  <si>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</si>
  <si>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</si>
  <si>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</si>
  <si>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</si>
  <si>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</si>
  <si>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</si>
  <si>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</si>
  <si>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</si>
  <si>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</si>
  <si>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</si>
  <si>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</si>
  <si>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</si>
  <si>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</si>
  <si>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</si>
  <si>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</si>
  <si>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</si>
  <si>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</si>
  <si>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</si>
  <si>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</si>
  <si>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</si>
  <si>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</si>
  <si>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</si>
  <si>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</si>
  <si>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</si>
  <si>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</si>
  <si>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</si>
  <si>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</si>
  <si>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</si>
  <si>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</si>
  <si>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</si>
  <si>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</si>
  <si>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</si>
  <si>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</si>
  <si>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</si>
  <si>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</si>
  <si>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</si>
  <si>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</si>
  <si>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</si>
  <si>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</si>
  <si>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</si>
  <si>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</si>
  <si>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</si>
  <si>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</si>
  <si>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</si>
  <si>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</si>
  <si>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</si>
  <si>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</si>
  <si>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</si>
  <si>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</si>
  <si>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</si>
  <si>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</si>
  <si>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</si>
  <si>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</si>
  <si>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</si>
  <si>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</si>
  <si>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</si>
  <si>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</si>
  <si>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</si>
  <si>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</si>
  <si>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</si>
  <si>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</si>
  <si>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</si>
  <si>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</si>
  <si>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</si>
  <si>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</si>
  <si>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</si>
  <si>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</si>
  <si>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</si>
  <si>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</si>
  <si>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</si>
  <si>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</si>
  <si>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</si>
  <si>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</si>
  <si>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</si>
  <si>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</si>
  <si>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</si>
  <si>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</si>
  <si>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</si>
  <si>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</si>
  <si>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</si>
  <si>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</si>
  <si>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</si>
  <si>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</si>
  <si>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</si>
  <si>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</si>
  <si>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</si>
  <si>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</si>
  <si>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</si>
  <si>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</si>
  <si>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</si>
  <si>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</si>
  <si>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</si>
  <si>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</si>
  <si>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</si>
  <si>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</si>
  <si>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</si>
  <si>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</si>
  <si>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</si>
  <si>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</si>
  <si>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</si>
  <si>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</si>
  <si>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</si>
  <si>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</si>
  <si>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</si>
  <si>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</si>
  <si>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</si>
  <si>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</si>
  <si>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</si>
  <si>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</si>
  <si>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</si>
  <si>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</si>
  <si>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</si>
  <si>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</si>
  <si>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</si>
  <si>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</si>
  <si>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</si>
  <si>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</si>
  <si>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</si>
  <si>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</si>
  <si>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</si>
  <si>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</si>
  <si>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</si>
  <si>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</si>
  <si>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</si>
  <si>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</si>
  <si>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</si>
  <si>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</si>
  <si>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</si>
  <si>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</si>
  <si>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</si>
  <si>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</si>
  <si>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</si>
  <si>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</si>
  <si>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</si>
  <si>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</si>
  <si>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</si>
  <si>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</si>
  <si>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</si>
  <si>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</si>
  <si>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</si>
  <si>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</si>
  <si>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</si>
  <si>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</si>
  <si>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</si>
  <si>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</si>
  <si>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</si>
  <si>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</si>
  <si>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</si>
  <si>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</si>
  <si>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</si>
  <si>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</si>
  <si>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</si>
  <si>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</si>
  <si>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</si>
  <si>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</si>
  <si>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</si>
  <si>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</si>
  <si>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</si>
  <si>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</si>
  <si>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</si>
  <si>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</si>
  <si>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</si>
  <si>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</si>
  <si>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</si>
  <si>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</si>
  <si>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</si>
  <si>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</si>
  <si>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</si>
  <si>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</si>
  <si>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</si>
  <si>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</si>
  <si>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</si>
  <si>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</si>
  <si>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</si>
  <si>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</si>
  <si>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</si>
  <si>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</si>
  <si>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</si>
  <si>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</si>
  <si>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</si>
  <si>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</si>
  <si>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</si>
  <si>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</si>
  <si>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</si>
  <si>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</si>
  <si>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</si>
  <si>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</si>
  <si>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</si>
  <si>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</si>
  <si>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</si>
  <si>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</si>
  <si>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</si>
  <si>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</si>
  <si>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</si>
  <si>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</si>
  <si>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</si>
  <si>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</si>
  <si>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</si>
  <si>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</si>
  <si>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</si>
  <si>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</si>
  <si>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</si>
  <si>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</si>
  <si>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</si>
  <si>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</si>
  <si>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</si>
  <si>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</si>
  <si>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</si>
  <si>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</si>
  <si>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</si>
  <si>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</si>
  <si>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</si>
  <si>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</si>
  <si>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</si>
  <si>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</si>
  <si>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</si>
  <si>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</si>
  <si>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</si>
  <si>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</si>
  <si>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</si>
  <si>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</si>
  <si>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</si>
  <si>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</si>
  <si>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</si>
  <si>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</si>
  <si>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</si>
  <si>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</si>
  <si>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</si>
  <si>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</si>
  <si>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</si>
  <si>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</si>
  <si>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</si>
  <si>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</si>
  <si>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</si>
  <si>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</si>
  <si>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</si>
  <si>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</si>
  <si>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</si>
  <si>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</si>
  <si>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</si>
  <si>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</si>
  <si>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</si>
  <si>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</si>
  <si>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</si>
  <si>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</si>
  <si>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</si>
  <si>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</si>
  <si>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</si>
  <si>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</si>
  <si>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</si>
  <si>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</si>
  <si>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</si>
  <si>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</si>
  <si>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</si>
  <si>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</si>
  <si>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</si>
  <si>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</si>
  <si>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</si>
  <si>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</si>
  <si>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</si>
  <si>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</si>
  <si>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</si>
  <si>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</si>
  <si>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</si>
  <si>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</si>
  <si>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</si>
  <si>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</si>
  <si>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</si>
  <si>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</si>
  <si>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</si>
  <si>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</si>
  <si>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</si>
  <si>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</si>
  <si>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</si>
  <si>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</si>
  <si>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</si>
  <si>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</si>
  <si>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</si>
  <si>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</si>
  <si>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</si>
  <si>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</si>
  <si>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</si>
  <si>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</si>
  <si>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</si>
  <si>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</si>
  <si>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</si>
  <si>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</si>
  <si>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</si>
  <si>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</si>
  <si>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</si>
  <si>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</si>
  <si>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</si>
  <si>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</si>
  <si>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</si>
  <si>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</si>
  <si>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</si>
  <si>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</si>
  <si>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</si>
  <si>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</si>
  <si>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</si>
  <si>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</si>
  <si>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</si>
  <si>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</si>
  <si>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</si>
  <si>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</si>
  <si>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</si>
  <si>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</si>
  <si>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</si>
  <si>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</si>
  <si>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</si>
  <si>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</si>
  <si>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</si>
  <si>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</si>
  <si>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</si>
  <si>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</si>
  <si>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</si>
  <si>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</si>
  <si>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</si>
  <si>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</si>
  <si>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</si>
  <si>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</si>
  <si>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</si>
  <si>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</si>
  <si>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</si>
  <si>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</si>
  <si>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</si>
  <si>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</si>
  <si>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</si>
  <si>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</si>
  <si>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</si>
  <si>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</si>
  <si>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</si>
  <si>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</si>
  <si>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</si>
  <si>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</si>
  <si>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</si>
  <si>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</si>
  <si>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</si>
  <si>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</si>
  <si>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</si>
  <si>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</si>
  <si>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</si>
  <si>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</si>
  <si>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</si>
  <si>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</si>
  <si>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</si>
  <si>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</si>
  <si>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</si>
  <si>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</si>
  <si>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</si>
  <si>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</si>
  <si>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</si>
  <si>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</si>
  <si>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</si>
  <si>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</si>
  <si>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</si>
  <si>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</si>
  <si>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</si>
  <si>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</si>
  <si>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</si>
  <si>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</si>
  <si>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</si>
  <si>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</si>
  <si>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</si>
  <si>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</si>
  <si>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</si>
  <si>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</si>
  <si>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</si>
  <si>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</si>
  <si>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</si>
  <si>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</si>
  <si>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</si>
  <si>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</si>
  <si>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</si>
  <si>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</si>
  <si>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</si>
  <si>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</si>
  <si>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</si>
  <si>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</si>
  <si>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</si>
  <si>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</si>
  <si>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</si>
  <si>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</si>
  <si>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</si>
  <si>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</si>
  <si>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</si>
  <si>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</si>
  <si>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</si>
  <si>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</si>
  <si>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</si>
  <si>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</si>
  <si>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</si>
  <si>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</si>
  <si>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</si>
  <si>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</si>
  <si>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</si>
  <si>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</si>
  <si>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</si>
  <si>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</si>
  <si>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</si>
  <si>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</si>
  <si>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</si>
  <si>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</si>
  <si>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</si>
  <si>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</si>
  <si>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</si>
  <si>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</si>
  <si>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</si>
  <si>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</si>
  <si>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</si>
  <si>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</si>
  <si>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</si>
  <si>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</si>
  <si>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</si>
  <si>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</si>
  <si>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</si>
  <si>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</si>
  <si>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</si>
  <si>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</si>
  <si>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</si>
  <si>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</si>
  <si>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</si>
  <si>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</si>
  <si>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</si>
  <si>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</si>
  <si>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</si>
  <si>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</si>
  <si>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</si>
  <si>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</si>
  <si>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</si>
  <si>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</si>
  <si>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</si>
  <si>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</si>
  <si>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</si>
  <si>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</si>
  <si>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</si>
  <si>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</si>
  <si>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</si>
  <si>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</si>
  <si>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</si>
  <si>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</si>
  <si>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</si>
  <si>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</si>
  <si>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</si>
  <si>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</si>
  <si>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</si>
  <si>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</si>
  <si>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</si>
  <si>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</si>
  <si>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</si>
  <si>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</si>
  <si>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</si>
  <si>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</si>
  <si>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</si>
  <si>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</si>
  <si>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</si>
  <si>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</si>
  <si>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</si>
  <si>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</si>
  <si>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</si>
  <si>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</si>
  <si>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</si>
  <si>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</si>
  <si>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</si>
  <si>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</si>
  <si>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</si>
  <si>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</si>
  <si>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</si>
  <si>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</si>
  <si>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</si>
  <si>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</si>
  <si>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</si>
  <si>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</si>
  <si>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</si>
  <si>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</si>
  <si>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</si>
  <si>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</si>
  <si>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</si>
  <si>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</si>
  <si>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</si>
  <si>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</si>
  <si>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</si>
  <si>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</si>
  <si>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</si>
  <si>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</si>
  <si>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</si>
  <si>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</si>
  <si>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</si>
  <si>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</si>
  <si>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</si>
  <si>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</si>
  <si>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</si>
  <si>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</si>
  <si>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</si>
  <si>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</si>
  <si>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</si>
  <si>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</si>
  <si>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</si>
  <si>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</si>
  <si>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</si>
  <si>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</si>
  <si>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</si>
  <si>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</si>
  <si>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</si>
  <si>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</si>
  <si>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</si>
  <si>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</si>
  <si>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</si>
  <si>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</si>
  <si>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</si>
  <si>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</si>
  <si>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</si>
  <si>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</si>
  <si>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</si>
  <si>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</si>
  <si>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</si>
  <si>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</si>
  <si>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</si>
  <si>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</si>
  <si>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</si>
  <si>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</si>
  <si>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</si>
  <si>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</si>
  <si>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</si>
  <si>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</si>
  <si>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</si>
  <si>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</si>
  <si>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</si>
  <si>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</si>
  <si>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</si>
  <si>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</si>
  <si>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</si>
  <si>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</si>
  <si>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</si>
  <si>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</si>
  <si>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</si>
  <si>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</si>
  <si>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</si>
  <si>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</si>
  <si>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</si>
  <si>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</si>
  <si>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</si>
  <si>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</si>
  <si>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</si>
  <si>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</si>
  <si>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</si>
  <si>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</si>
  <si>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</si>
  <si>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</si>
  <si>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</si>
  <si>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</si>
  <si>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</si>
  <si>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</si>
  <si>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</si>
  <si>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</si>
  <si>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</si>
  <si>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</si>
  <si>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</si>
  <si>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</si>
  <si>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</si>
  <si>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</si>
  <si>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</si>
  <si>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</si>
  <si>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</si>
  <si>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</si>
  <si>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</si>
  <si>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</si>
  <si>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</si>
  <si>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</si>
  <si>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</si>
  <si>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</si>
  <si>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</si>
  <si>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</si>
  <si>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</si>
  <si>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</si>
  <si>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</si>
  <si>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</si>
  <si>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</si>
  <si>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</si>
  <si>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</si>
  <si>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</si>
  <si>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</si>
  <si>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</si>
  <si>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</si>
  <si>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</si>
  <si>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</si>
  <si>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</si>
  <si>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</si>
  <si>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</si>
  <si>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</si>
  <si>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</si>
  <si>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</si>
  <si>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</si>
  <si>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</si>
  <si>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</si>
  <si>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</si>
  <si>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</si>
  <si>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</si>
  <si>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</si>
  <si>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</si>
  <si>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</si>
  <si>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</si>
  <si>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</si>
  <si>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</si>
  <si>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</si>
  <si>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</si>
  <si>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</si>
  <si>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</si>
  <si>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</si>
  <si>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</si>
  <si>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</si>
  <si>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</si>
  <si>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</si>
  <si>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</si>
  <si>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</si>
  <si>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</si>
  <si>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</si>
  <si>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</si>
  <si>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</si>
  <si>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</si>
  <si>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</si>
  <si>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</si>
  <si>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</si>
  <si>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</si>
  <si>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</si>
  <si>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</si>
  <si>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</si>
  <si>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</si>
  <si>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</si>
  <si>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</si>
  <si>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</si>
  <si>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</si>
  <si>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</si>
  <si>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</si>
  <si>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</si>
  <si>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</si>
  <si>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</si>
  <si>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</si>
  <si>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</si>
  <si>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</si>
  <si>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</si>
  <si>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</si>
  <si>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</si>
  <si>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</si>
  <si>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</si>
  <si>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</si>
  <si>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</si>
  <si>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</si>
  <si>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</si>
  <si>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</si>
  <si>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</si>
  <si>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</si>
  <si>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</si>
  <si>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</si>
  <si>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</si>
  <si>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</si>
  <si>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</si>
  <si>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</si>
  <si>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</si>
  <si>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</si>
  <si>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</si>
  <si>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</si>
  <si>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</si>
  <si>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</si>
  <si>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</si>
  <si>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</si>
  <si>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</si>
  <si>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</si>
  <si>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</si>
  <si>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</si>
  <si>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</si>
  <si>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</si>
  <si>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</si>
  <si>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</si>
  <si>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</si>
  <si>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</si>
  <si>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</si>
  <si>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</si>
  <si>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</si>
  <si>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</si>
  <si>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</si>
  <si>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</si>
  <si>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</si>
  <si>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</si>
  <si>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</si>
  <si>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</si>
  <si>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</si>
  <si>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</si>
  <si>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</si>
  <si>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</si>
  <si>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</si>
  <si>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</si>
  <si>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</si>
  <si>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</si>
  <si>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</si>
  <si>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</si>
  <si>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</si>
  <si>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</si>
  <si>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</si>
  <si>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</si>
  <si>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</si>
  <si>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</si>
  <si>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</si>
  <si>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</si>
  <si>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</si>
  <si>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</si>
  <si>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</si>
  <si>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</si>
  <si>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</si>
  <si>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</si>
  <si>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</si>
  <si>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</si>
  <si>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</si>
  <si>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</si>
  <si>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</si>
  <si>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</si>
  <si>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</si>
  <si>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</si>
  <si>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</si>
  <si>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</si>
  <si>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</si>
  <si>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</si>
  <si>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</si>
  <si>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</si>
  <si>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</si>
  <si>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</si>
  <si>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</si>
  <si>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</si>
  <si>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</si>
  <si>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</si>
  <si>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</si>
  <si>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</si>
  <si>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</si>
  <si>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</si>
  <si>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</si>
  <si>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</si>
  <si>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</si>
  <si>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</si>
  <si>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</si>
  <si>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</si>
  <si>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</si>
  <si>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</si>
  <si>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</si>
  <si>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</si>
  <si>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</si>
  <si>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</si>
  <si>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</si>
  <si>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</si>
  <si>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</si>
  <si>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</si>
  <si>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</si>
  <si>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</si>
  <si>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</si>
  <si>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</si>
  <si>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</si>
  <si>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</si>
  <si>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</si>
  <si>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</si>
  <si>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</si>
  <si>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</si>
  <si>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</si>
  <si>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</si>
  <si>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</si>
  <si>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</si>
  <si>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</si>
  <si>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</si>
  <si>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</si>
  <si>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</si>
  <si>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</si>
  <si>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</si>
  <si>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</si>
  <si>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</si>
  <si>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</si>
  <si>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</si>
  <si>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</si>
  <si>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</si>
  <si>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</si>
  <si>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</si>
  <si>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</si>
  <si>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</si>
  <si>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</si>
  <si>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</si>
  <si>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</si>
  <si>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</si>
  <si>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</si>
  <si>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</si>
  <si>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</si>
  <si>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</si>
  <si>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</si>
  <si>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</si>
  <si>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</si>
  <si>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</si>
  <si>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</si>
  <si>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</si>
  <si>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</si>
  <si>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</si>
  <si>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</si>
  <si>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</si>
  <si>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</si>
  <si>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</si>
  <si>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</si>
  <si>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</si>
  <si>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</si>
  <si>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</si>
  <si>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</si>
  <si>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</si>
  <si>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</si>
  <si>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</si>
  <si>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</si>
  <si>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</si>
  <si>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</si>
  <si>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</si>
  <si>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</si>
  <si>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</si>
  <si>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</si>
  <si>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</si>
  <si>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</si>
  <si>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</si>
  <si>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</si>
  <si>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</si>
  <si>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</si>
  <si>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</si>
  <si>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</si>
  <si>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</si>
  <si>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</si>
  <si>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</si>
  <si>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</si>
  <si>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</si>
  <si>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</si>
  <si>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</si>
  <si>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</si>
  <si>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</si>
  <si>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</si>
  <si>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</si>
  <si>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</si>
  <si>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</si>
  <si>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</si>
  <si>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</si>
  <si>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</si>
  <si>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</si>
  <si>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</si>
  <si>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</si>
  <si>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</si>
  <si>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</si>
  <si>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</si>
  <si>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</si>
  <si>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</si>
  <si>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</si>
  <si>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</si>
  <si>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</si>
  <si>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</si>
  <si>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</si>
  <si>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</si>
  <si>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</si>
  <si>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</si>
  <si>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</si>
  <si>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</si>
  <si>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</si>
  <si>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</si>
  <si>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</si>
  <si>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</si>
  <si>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</si>
  <si>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</si>
  <si>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</si>
  <si>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</si>
  <si>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</si>
  <si>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</si>
  <si>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</si>
  <si>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</si>
  <si>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</si>
  <si>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</si>
  <si>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</si>
  <si>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</si>
  <si>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</si>
  <si>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</si>
  <si>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</si>
  <si>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</si>
  <si>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</si>
  <si>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</si>
  <si>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</si>
  <si>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</si>
  <si>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</si>
  <si>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</si>
  <si>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</si>
  <si>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</si>
  <si>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</si>
  <si>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</si>
  <si>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</si>
  <si>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</si>
  <si>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</si>
  <si>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</si>
  <si>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</si>
  <si>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</si>
  <si>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</si>
  <si>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</si>
  <si>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</si>
  <si>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</si>
  <si>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</si>
  <si>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</si>
  <si>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</si>
  <si>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</si>
  <si>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</si>
  <si>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</si>
  <si>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</si>
  <si>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</si>
  <si>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</si>
  <si>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</si>
  <si>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</si>
  <si>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</si>
  <si>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</si>
  <si>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</si>
  <si>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</si>
  <si>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</si>
  <si>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</si>
  <si>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</si>
  <si>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</si>
  <si>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</si>
  <si>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</si>
  <si>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</si>
  <si>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</si>
  <si>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</si>
  <si>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</si>
  <si>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</si>
  <si>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</si>
  <si>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</si>
  <si>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</si>
  <si>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</si>
  <si>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</si>
  <si>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</si>
  <si>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</si>
  <si>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</si>
  <si>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</si>
  <si>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</si>
  <si>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</si>
  <si>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</si>
  <si>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</si>
  <si>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</si>
  <si>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</si>
  <si>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</si>
  <si>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</si>
  <si>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</si>
  <si>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</si>
  <si>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</si>
  <si>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</si>
  <si>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</si>
  <si>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</si>
  <si>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</si>
  <si>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</si>
  <si>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</si>
  <si>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</si>
  <si>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</si>
  <si>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</si>
  <si>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</si>
  <si>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</si>
  <si>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</si>
  <si>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</si>
  <si>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</si>
  <si>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</si>
  <si>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</si>
  <si>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</si>
  <si>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</si>
  <si>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</si>
  <si>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</si>
  <si>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</si>
  <si>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</si>
  <si>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</si>
  <si>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</si>
  <si>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</si>
  <si>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</si>
  <si>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</si>
  <si>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</si>
  <si>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</si>
  <si>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</si>
  <si>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</si>
  <si>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</si>
  <si>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</si>
  <si>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</si>
  <si>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</si>
  <si>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</si>
  <si>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</si>
  <si>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</si>
  <si>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</si>
  <si>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</si>
  <si>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</si>
  <si>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</si>
  <si>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</si>
  <si>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</si>
  <si>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</si>
  <si>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</si>
  <si>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</si>
  <si>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</si>
  <si>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</si>
  <si>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</si>
  <si>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</si>
  <si>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</si>
  <si>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</si>
  <si>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</si>
  <si>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</si>
  <si>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</si>
  <si>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</si>
  <si>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</si>
  <si>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</si>
  <si>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</si>
  <si>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</si>
  <si>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</si>
  <si>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</si>
  <si>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</si>
  <si>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</si>
  <si>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</si>
  <si>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</si>
  <si>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</si>
  <si>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</si>
  <si>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</si>
  <si>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</si>
  <si>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</si>
  <si>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</si>
  <si>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</si>
  <si>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</si>
  <si>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</si>
  <si>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</si>
  <si>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</si>
  <si>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</si>
  <si>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</si>
  <si>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</si>
  <si>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</si>
  <si>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</si>
  <si>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</si>
  <si>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</si>
  <si>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</si>
  <si>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</si>
  <si>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</si>
  <si>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</si>
  <si>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</si>
  <si>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</si>
  <si>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</si>
  <si>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</si>
  <si>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</si>
  <si>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</si>
  <si>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</si>
  <si>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</si>
  <si>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</si>
  <si>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</si>
  <si>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</si>
  <si>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</si>
  <si>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</si>
  <si>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</si>
  <si>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</si>
  <si>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</si>
  <si>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</si>
  <si>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</si>
  <si>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</si>
  <si>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</si>
  <si>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</si>
  <si>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</si>
  <si>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</si>
  <si>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</si>
  <si>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</si>
  <si>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</si>
  <si>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</si>
  <si>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</si>
  <si>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</si>
  <si>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</si>
  <si>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</si>
  <si>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</si>
  <si>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</si>
  <si>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</si>
  <si>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</si>
  <si>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</si>
  <si>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</si>
  <si>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</si>
  <si>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</si>
  <si>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</si>
  <si>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</si>
  <si>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</si>
  <si>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</si>
  <si>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</si>
  <si>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</si>
  <si>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</si>
  <si>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</si>
  <si>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</si>
  <si>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</si>
  <si>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</si>
  <si>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</si>
  <si>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</si>
  <si>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</si>
  <si>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</si>
  <si>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</si>
  <si>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</si>
  <si>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</si>
  <si>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</si>
  <si>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</si>
  <si>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</si>
  <si>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</si>
  <si>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</si>
  <si>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</si>
  <si>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</si>
  <si>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</si>
  <si>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</si>
  <si>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</si>
  <si>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</si>
  <si>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</si>
  <si>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</si>
  <si>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</si>
  <si>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</si>
  <si>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</si>
  <si>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</si>
  <si>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</si>
  <si>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</si>
  <si>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</si>
  <si>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</si>
  <si>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</si>
  <si>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</si>
  <si>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</si>
  <si>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</si>
  <si>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</si>
  <si>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</si>
  <si>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</si>
  <si>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</si>
  <si>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</si>
  <si>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</si>
  <si>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</si>
  <si>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</si>
  <si>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</si>
  <si>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</si>
  <si>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</si>
  <si>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</si>
  <si>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</si>
  <si>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</si>
  <si>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</si>
  <si>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</si>
  <si>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</si>
  <si>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</si>
  <si>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</si>
  <si>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</si>
  <si>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</si>
  <si>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</si>
  <si>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</si>
  <si>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</si>
  <si>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</si>
  <si>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</si>
  <si>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</si>
  <si>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</si>
  <si>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</si>
  <si>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</si>
  <si>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</si>
  <si>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</si>
  <si>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</si>
  <si>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</si>
  <si>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</si>
  <si>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</si>
  <si>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</si>
  <si>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</si>
  <si>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</si>
  <si>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</si>
  <si>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</si>
  <si>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</si>
  <si>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</si>
  <si>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</si>
  <si>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</si>
  <si>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</si>
  <si>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</si>
  <si>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</si>
  <si>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</si>
  <si>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</si>
  <si>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</si>
  <si>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</si>
  <si>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</si>
  <si>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</si>
  <si>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</si>
  <si>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</si>
  <si>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</si>
  <si>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</si>
  <si>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</si>
  <si>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</si>
  <si>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</si>
  <si>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</si>
  <si>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</si>
  <si>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</si>
  <si>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</si>
  <si>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</si>
  <si>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</si>
  <si>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</si>
  <si>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</si>
  <si>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</si>
  <si>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</si>
  <si>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</si>
  <si>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</si>
  <si>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</si>
  <si>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</si>
  <si>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</si>
  <si>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</si>
  <si>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</si>
  <si>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</si>
  <si>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</si>
  <si>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</si>
  <si>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</si>
  <si>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</si>
  <si>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</si>
  <si>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</si>
  <si>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</si>
  <si>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</si>
  <si>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</si>
  <si>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</si>
  <si>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</si>
  <si>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</si>
  <si>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</si>
  <si>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</si>
  <si>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</si>
  <si>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</si>
  <si>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</si>
  <si>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</si>
  <si>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</si>
  <si>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</si>
  <si>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</si>
  <si>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</si>
  <si>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</si>
  <si>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</si>
  <si>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</si>
  <si>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</si>
  <si>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</si>
  <si>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</si>
  <si>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</si>
  <si>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</si>
  <si>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</si>
  <si>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</si>
  <si>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</si>
  <si>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</si>
  <si>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</si>
  <si>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</si>
  <si>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</si>
  <si>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</si>
  <si>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</si>
  <si>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</si>
  <si>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</si>
  <si>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</si>
  <si>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</si>
  <si>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</si>
  <si>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</si>
  <si>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</si>
  <si>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</si>
  <si>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</si>
  <si>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</si>
  <si>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</si>
  <si>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</si>
  <si>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</si>
  <si>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</si>
  <si>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</si>
  <si>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</si>
  <si>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</si>
  <si>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</si>
  <si>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</si>
  <si>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</si>
  <si>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</si>
  <si>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</si>
  <si>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</si>
  <si>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</si>
  <si>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</si>
  <si>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</si>
  <si>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</si>
  <si>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</si>
  <si>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</si>
  <si>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</si>
  <si>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</si>
  <si>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</si>
  <si>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</si>
  <si>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</si>
  <si>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</si>
  <si>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</si>
  <si>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</si>
  <si>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</si>
  <si>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</si>
  <si>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</si>
  <si>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</si>
  <si>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</si>
  <si>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</si>
  <si>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</si>
  <si>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</si>
  <si>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</si>
  <si>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</si>
  <si>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</si>
  <si>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</si>
  <si>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</si>
  <si>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</si>
  <si>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</si>
  <si>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</si>
  <si>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</si>
  <si>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</si>
  <si>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</si>
  <si>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</si>
  <si>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</si>
  <si>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</si>
  <si>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</si>
  <si>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</si>
  <si>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</si>
  <si>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</si>
  <si>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</si>
  <si>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</si>
  <si>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</si>
  <si>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</si>
  <si>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</si>
  <si>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</si>
  <si>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</si>
  <si>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</si>
  <si>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</si>
  <si>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</si>
  <si>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</si>
  <si>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</si>
  <si>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</si>
  <si>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</si>
  <si>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</si>
  <si>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</si>
  <si>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</si>
  <si>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</si>
  <si>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</si>
  <si>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</si>
  <si>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</si>
  <si>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</si>
  <si>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</si>
  <si>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</si>
  <si>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</si>
  <si>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</si>
  <si>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</si>
  <si>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</si>
  <si>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</si>
  <si>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</si>
  <si>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</si>
  <si>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</si>
  <si>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</si>
  <si>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</si>
  <si>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</si>
  <si>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</si>
  <si>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</si>
  <si>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</si>
  <si>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</si>
  <si>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</si>
  <si>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</si>
  <si>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</si>
  <si>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</si>
  <si>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</si>
  <si>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</si>
  <si>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</si>
  <si>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</si>
  <si>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</si>
  <si>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</si>
  <si>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</si>
  <si>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</si>
  <si>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</si>
  <si>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</si>
  <si>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</si>
  <si>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</si>
  <si>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</si>
  <si>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</si>
  <si>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</si>
  <si>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</si>
  <si>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</si>
  <si>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</si>
  <si>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</si>
  <si>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</si>
  <si>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</si>
  <si>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</si>
  <si>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</si>
  <si>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</si>
  <si>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</si>
  <si>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</si>
  <si>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</si>
  <si>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</si>
  <si>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</si>
  <si>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</si>
  <si>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</si>
  <si>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</si>
  <si>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</si>
  <si>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</si>
  <si>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</si>
  <si>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</si>
  <si>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</si>
  <si>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</si>
  <si>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</si>
  <si>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</si>
  <si>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</si>
  <si>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</si>
  <si>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</si>
  <si>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</si>
  <si>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</si>
  <si>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</si>
  <si>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</si>
  <si>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</si>
  <si>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</si>
  <si>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</si>
  <si>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</si>
  <si>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</si>
  <si>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</si>
  <si>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</si>
  <si>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</si>
  <si>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</si>
  <si>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</si>
  <si>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</si>
  <si>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</si>
  <si>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</si>
  <si>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</si>
  <si>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</si>
  <si>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</si>
  <si>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</si>
  <si>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</si>
  <si>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</si>
  <si>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</si>
  <si>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</si>
  <si>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</si>
  <si>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</si>
  <si>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</si>
  <si>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</si>
  <si>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</si>
  <si>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</si>
  <si>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</si>
  <si>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</si>
  <si>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</si>
  <si>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</si>
  <si>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</si>
  <si>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</si>
  <si>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</si>
  <si>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</si>
  <si>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</si>
  <si>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</si>
  <si>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</si>
  <si>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</si>
  <si>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</si>
  <si>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</si>
  <si>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</si>
  <si>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</si>
  <si>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</si>
  <si>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</si>
  <si>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</si>
  <si>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</si>
  <si>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</si>
  <si>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</si>
  <si>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</si>
  <si>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</si>
  <si>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</si>
  <si>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</si>
  <si>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</si>
  <si>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</si>
  <si>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</si>
  <si>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</si>
  <si>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</si>
  <si>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</si>
  <si>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</si>
  <si>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</si>
  <si>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</si>
  <si>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</si>
  <si>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</si>
  <si>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</si>
  <si>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</si>
  <si>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</si>
  <si>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</si>
  <si>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</si>
  <si>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</si>
  <si>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</si>
  <si>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</si>
  <si>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</si>
  <si>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</si>
  <si>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</si>
  <si>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</si>
  <si>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</si>
  <si>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</si>
  <si>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</si>
  <si>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</si>
  <si>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</si>
  <si>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</si>
  <si>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</si>
  <si>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</si>
  <si>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</si>
  <si>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</si>
  <si>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</si>
  <si>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</si>
  <si>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</si>
  <si>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</si>
  <si>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</si>
  <si>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</si>
  <si>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</si>
  <si>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</si>
  <si>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</si>
  <si>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</si>
  <si>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</si>
  <si>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</si>
  <si>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</si>
  <si>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</si>
  <si>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</si>
  <si>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</si>
  <si>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</si>
  <si>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</si>
  <si>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</si>
  <si>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</si>
  <si>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</si>
  <si>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</si>
  <si>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</si>
  <si>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</si>
  <si>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</si>
  <si>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</si>
  <si>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</si>
  <si>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</si>
  <si>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</si>
  <si>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</si>
  <si>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</si>
  <si>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</si>
  <si>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</si>
  <si>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</si>
  <si>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</si>
  <si>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</si>
  <si>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</si>
  <si>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</si>
  <si>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</si>
  <si>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</si>
  <si>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</si>
  <si>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</si>
  <si>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</si>
  <si>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</si>
  <si>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</si>
  <si>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</si>
  <si>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</si>
  <si>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</si>
  <si>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</si>
  <si>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</si>
  <si>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</si>
  <si>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</si>
  <si>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</si>
  <si>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</si>
  <si>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</si>
  <si>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</si>
  <si>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</si>
  <si>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</si>
  <si>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</si>
  <si>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</si>
  <si>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</si>
  <si>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</si>
  <si>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</si>
  <si>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</si>
  <si>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</si>
  <si>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</si>
  <si>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</si>
  <si>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</si>
  <si>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</si>
  <si>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</si>
  <si>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</si>
  <si>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</si>
  <si>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</si>
  <si>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</si>
  <si>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</si>
  <si>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</si>
  <si>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</si>
  <si>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</si>
  <si>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</si>
  <si>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</si>
  <si>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</si>
  <si>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</si>
  <si>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</si>
  <si>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</si>
  <si>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</si>
  <si>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</si>
  <si>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</si>
  <si>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</si>
  <si>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</si>
  <si>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</si>
  <si>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</si>
  <si>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</si>
  <si>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</si>
  <si>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</si>
  <si>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</si>
  <si>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</si>
  <si>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</si>
  <si>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</si>
  <si>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</si>
  <si>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</si>
  <si>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</si>
  <si>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</si>
  <si>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</si>
  <si>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</si>
  <si>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</si>
  <si>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</si>
  <si>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</si>
  <si>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</si>
  <si>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</si>
  <si>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</si>
  <si>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</si>
  <si>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</si>
  <si>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</si>
  <si>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</si>
  <si>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</si>
  <si>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</si>
  <si>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</si>
  <si>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</si>
  <si>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</si>
  <si>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</si>
  <si>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</si>
  <si>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</si>
  <si>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</si>
  <si>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</si>
  <si>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</si>
  <si>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</si>
  <si>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</si>
  <si>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</si>
  <si>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</si>
  <si>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</si>
  <si>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</si>
  <si>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</si>
  <si>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</si>
  <si>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</si>
  <si>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</si>
  <si>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</si>
  <si>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</si>
  <si>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</si>
  <si>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</si>
  <si>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</si>
  <si>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</si>
  <si>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</si>
  <si>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</si>
  <si>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</si>
  <si>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</si>
  <si>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</si>
  <si>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</si>
  <si>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</si>
  <si>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</si>
  <si>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</si>
  <si>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</si>
  <si>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</si>
  <si>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</si>
  <si>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</si>
  <si>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</si>
  <si>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</si>
  <si>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</si>
  <si>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</si>
  <si>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</si>
  <si>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</si>
  <si>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</si>
  <si>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</si>
  <si>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</si>
  <si>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</si>
  <si>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</si>
  <si>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</si>
  <si>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</si>
  <si>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</si>
  <si>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</si>
  <si>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</si>
  <si>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</si>
  <si>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</si>
  <si>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</si>
  <si>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</si>
  <si>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</si>
  <si>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</si>
  <si>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</si>
  <si>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</si>
  <si>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</si>
  <si>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</si>
  <si>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</si>
  <si>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</si>
  <si>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</si>
  <si>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</si>
  <si>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</si>
  <si>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</si>
  <si>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</si>
  <si>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</si>
  <si>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</si>
  <si>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</si>
  <si>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</si>
  <si>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</si>
  <si>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</si>
  <si>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</si>
  <si>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</si>
  <si>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</si>
  <si>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</si>
  <si>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</si>
  <si>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</si>
  <si>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</si>
  <si>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</si>
  <si>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</si>
  <si>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</si>
  <si>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</si>
  <si>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</si>
  <si>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</si>
  <si>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</si>
  <si>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</si>
  <si>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</si>
  <si>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</si>
  <si>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</si>
  <si>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</si>
  <si>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</si>
  <si>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</si>
  <si>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</si>
  <si>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</si>
  <si>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</si>
  <si>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</si>
  <si>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</si>
  <si>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</si>
  <si>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</si>
  <si>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</si>
  <si>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</si>
  <si>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</si>
  <si>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</si>
  <si>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</si>
  <si>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</si>
  <si>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</si>
  <si>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</si>
  <si>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</si>
  <si>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</si>
  <si>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</si>
  <si>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</si>
  <si>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</si>
  <si>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</si>
  <si>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</si>
  <si>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</si>
  <si>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</si>
  <si>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</si>
  <si>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</si>
  <si>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</si>
  <si>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</si>
  <si>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</si>
  <si>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</si>
  <si>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</si>
  <si>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</si>
  <si>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</si>
  <si>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</si>
  <si>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</si>
  <si>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</si>
  <si>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</si>
  <si>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</si>
  <si>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</si>
  <si>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</si>
  <si>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</si>
  <si>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</si>
  <si>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</si>
  <si>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</si>
  <si>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</si>
  <si>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</si>
  <si>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</si>
  <si>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</si>
  <si>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</si>
  <si>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</si>
  <si>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</si>
  <si>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</si>
  <si>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</si>
  <si>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</si>
  <si>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</si>
  <si>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</si>
  <si>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</si>
  <si>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</si>
  <si>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</si>
  <si>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</si>
  <si>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</si>
  <si>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</si>
  <si>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</si>
  <si>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</si>
  <si>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</si>
  <si>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</si>
  <si>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</si>
  <si>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</si>
  <si>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</si>
  <si>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</si>
  <si>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</si>
  <si>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</si>
  <si>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</si>
  <si>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</si>
  <si>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</si>
  <si>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</si>
  <si>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</si>
  <si>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</si>
  <si>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</si>
  <si>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</si>
  <si>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</si>
  <si>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</si>
  <si>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</si>
  <si>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</si>
  <si>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</si>
  <si>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</si>
  <si>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</si>
  <si>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</si>
  <si>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</si>
  <si>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</si>
  <si>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</si>
  <si>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</si>
  <si>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</si>
  <si>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</si>
  <si>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</si>
  <si>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</si>
  <si>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</si>
  <si>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</si>
  <si>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</si>
  <si>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</si>
  <si>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</si>
  <si>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</si>
  <si>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</si>
  <si>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</si>
  <si>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</si>
  <si>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</si>
  <si>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</si>
  <si>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</si>
  <si>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</si>
  <si>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</si>
  <si>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</si>
  <si>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</si>
  <si>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</si>
  <si>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</si>
  <si>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</si>
  <si>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</si>
  <si>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</si>
  <si>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</si>
  <si>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</si>
  <si>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</si>
  <si>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</si>
  <si>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</si>
  <si>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</si>
  <si>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</si>
  <si>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</si>
  <si>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</si>
  <si>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</si>
  <si>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</si>
  <si>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</si>
  <si>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</si>
  <si>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</si>
  <si>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</si>
  <si>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</si>
  <si>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</si>
  <si>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</si>
  <si>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</si>
  <si>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</si>
  <si>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</si>
  <si>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</si>
  <si>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</si>
  <si>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</si>
  <si>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</si>
  <si>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</si>
  <si>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</si>
  <si>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</si>
  <si>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</si>
  <si>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</si>
  <si>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</si>
  <si>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</si>
  <si>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</si>
  <si>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</si>
  <si>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</si>
  <si>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</si>
  <si>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</si>
  <si>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</si>
  <si>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</si>
  <si>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</si>
  <si>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</si>
  <si>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</si>
  <si>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</si>
  <si>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</si>
  <si>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</si>
  <si>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</si>
  <si>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</si>
  <si>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</si>
  <si>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</si>
  <si>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</si>
  <si>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</si>
  <si>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</si>
  <si>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</si>
  <si>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</si>
  <si>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</si>
  <si>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</si>
  <si>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</si>
  <si>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</si>
  <si>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</si>
  <si>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</si>
  <si>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</si>
  <si>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</si>
  <si>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</si>
  <si>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</si>
  <si>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</si>
  <si>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</si>
  <si>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</si>
  <si>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</si>
  <si>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</si>
  <si>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</si>
  <si>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</si>
  <si>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</si>
  <si>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</si>
  <si>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</si>
  <si>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</si>
  <si>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</si>
  <si>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</si>
  <si>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</si>
  <si>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</si>
  <si>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</si>
  <si>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</si>
  <si>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</si>
  <si>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</si>
  <si>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</si>
  <si>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</si>
  <si>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</si>
  <si>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</si>
  <si>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</si>
  <si>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</si>
  <si>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</si>
  <si>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</si>
  <si>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</si>
  <si>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</si>
  <si>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</si>
  <si>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</si>
  <si>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</si>
  <si>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</si>
  <si>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</si>
  <si>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</si>
  <si>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</si>
  <si>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</si>
  <si>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</si>
  <si>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</si>
  <si>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</si>
  <si>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</si>
  <si>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</si>
  <si>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</si>
  <si>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</si>
  <si>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</si>
  <si>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</si>
  <si>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</si>
  <si>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</si>
  <si>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</si>
  <si>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</si>
  <si>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</si>
  <si>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</si>
  <si>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</si>
  <si>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</si>
  <si>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</si>
  <si>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</si>
  <si>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</si>
  <si>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</si>
  <si>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</si>
  <si>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</si>
  <si>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</si>
  <si>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</si>
  <si>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</si>
  <si>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</si>
  <si>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</si>
  <si>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</si>
  <si>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</si>
  <si>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</si>
  <si>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</si>
  <si>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</si>
  <si>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</si>
  <si>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</si>
  <si>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</si>
  <si>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</si>
  <si>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</si>
  <si>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</si>
  <si>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</si>
  <si>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</si>
  <si>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</si>
  <si>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</si>
  <si>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</si>
  <si>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</si>
  <si>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</si>
  <si>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</si>
  <si>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</si>
  <si>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</si>
  <si>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</si>
  <si>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</si>
  <si>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</si>
  <si>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</si>
  <si>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</si>
  <si>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</si>
  <si>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</si>
  <si>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</si>
  <si>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</si>
  <si>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</si>
  <si>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</si>
  <si>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</si>
  <si>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</si>
  <si>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</si>
  <si>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</si>
  <si>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</si>
  <si>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</si>
  <si>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</si>
  <si>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</si>
  <si>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</si>
  <si>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</si>
  <si>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</si>
  <si>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</si>
  <si>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</si>
  <si>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</si>
  <si>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</si>
  <si>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</si>
  <si>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</si>
  <si>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</si>
  <si>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</si>
  <si>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</si>
  <si>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</si>
  <si>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</si>
  <si>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</si>
  <si>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</si>
  <si>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</si>
  <si>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</si>
  <si>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</si>
  <si>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</si>
  <si>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</si>
  <si>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</si>
  <si>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</si>
  <si>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</si>
  <si>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</si>
  <si>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</si>
  <si>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</si>
  <si>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</si>
  <si>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</si>
  <si>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</si>
  <si>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</si>
  <si>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</si>
  <si>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</si>
  <si>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</si>
  <si>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</si>
  <si>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</si>
  <si>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</si>
  <si>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</si>
  <si>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</si>
  <si>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</si>
  <si>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</si>
  <si>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</si>
  <si>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</si>
  <si>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</si>
  <si>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</si>
  <si>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</si>
  <si>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</si>
  <si>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</si>
  <si>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</si>
  <si>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</si>
  <si>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</si>
  <si>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</si>
  <si>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</si>
  <si>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</si>
  <si>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</si>
  <si>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</si>
  <si>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</si>
  <si>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</si>
  <si>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</si>
  <si>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</si>
  <si>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</si>
  <si>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</si>
  <si>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</si>
  <si>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</si>
  <si>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</si>
  <si>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</si>
  <si>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</si>
  <si>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</si>
  <si>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</si>
  <si>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</si>
  <si>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</si>
  <si>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</si>
  <si>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</si>
  <si>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</si>
  <si>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</si>
  <si>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</si>
  <si>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</si>
  <si>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</si>
  <si>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</si>
  <si>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</si>
  <si>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</si>
  <si>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</si>
  <si>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</si>
  <si>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</si>
  <si>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</si>
  <si>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</si>
  <si>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</si>
  <si>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</si>
  <si>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</si>
  <si>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</si>
  <si>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</si>
  <si>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</si>
  <si>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</si>
  <si>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</si>
  <si>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</si>
  <si>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</si>
  <si>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</si>
  <si>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</si>
  <si>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</si>
  <si>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</si>
  <si>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</si>
  <si>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</si>
  <si>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</si>
  <si>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</si>
  <si>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</si>
  <si>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</si>
  <si>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</si>
  <si>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</si>
  <si>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</si>
  <si>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</si>
  <si>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</si>
  <si>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</si>
  <si>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</si>
  <si>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</si>
  <si>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</si>
  <si>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</si>
  <si>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</si>
  <si>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</si>
  <si>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</si>
  <si>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</si>
  <si>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</si>
  <si>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</si>
  <si>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</si>
  <si>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</si>
  <si>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</si>
  <si>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</si>
  <si>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</si>
  <si>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</si>
  <si>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</si>
  <si>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</si>
  <si>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</si>
  <si>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</si>
  <si>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</si>
  <si>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</si>
  <si>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</si>
  <si>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</si>
  <si>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</si>
  <si>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</si>
  <si>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</si>
  <si>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</si>
  <si>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</si>
  <si>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</si>
  <si>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</si>
  <si>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</si>
  <si>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</si>
  <si>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</si>
  <si>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</si>
  <si>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</si>
  <si>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</si>
  <si>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</si>
  <si>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</si>
  <si>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</si>
  <si>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</si>
  <si>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</si>
  <si>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</si>
  <si>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</si>
  <si>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</si>
  <si>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</si>
  <si>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</si>
  <si>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</si>
  <si>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</si>
  <si>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</si>
  <si>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</si>
  <si>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</si>
  <si>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</si>
  <si>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</si>
  <si>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</si>
  <si>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</si>
  <si>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</si>
  <si>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</si>
  <si>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</si>
  <si>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</si>
  <si>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</si>
  <si>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</si>
  <si>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</si>
  <si>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</si>
  <si>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</si>
  <si>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</si>
  <si>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</si>
  <si>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</si>
  <si>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</si>
  <si>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</si>
  <si>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</si>
  <si>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</si>
  <si>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</si>
  <si>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</si>
  <si>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</si>
  <si>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</si>
  <si>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</si>
  <si>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</si>
  <si>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</si>
  <si>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</si>
  <si>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</si>
  <si>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</si>
  <si>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</si>
  <si>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</si>
  <si>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</si>
  <si>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</si>
  <si>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</si>
  <si>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</si>
  <si>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</si>
  <si>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</si>
  <si>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</si>
  <si>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</si>
  <si>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</si>
  <si>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</si>
  <si>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</si>
  <si>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</si>
  <si>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</si>
  <si>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</si>
  <si>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</si>
  <si>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</si>
  <si>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</si>
  <si>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</si>
  <si>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</si>
  <si>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</si>
  <si>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</si>
  <si>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</si>
  <si>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</si>
  <si>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</si>
  <si>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</si>
  <si>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</si>
  <si>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</si>
  <si>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</si>
  <si>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</si>
  <si>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</si>
  <si>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</si>
  <si>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</si>
  <si>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</si>
  <si>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</si>
  <si>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</si>
  <si>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</si>
  <si>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</si>
  <si>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</si>
  <si>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</si>
  <si>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</si>
  <si>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</si>
  <si>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</si>
  <si>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</si>
  <si>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</si>
  <si>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</si>
  <si>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</si>
  <si>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</si>
  <si>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</si>
  <si>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</si>
  <si>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</si>
  <si>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</si>
  <si>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</si>
  <si>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</si>
  <si>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</si>
  <si>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</si>
  <si>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</si>
  <si>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</si>
  <si>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</si>
  <si>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</si>
  <si>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</si>
  <si>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</si>
  <si>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</si>
  <si>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</si>
  <si>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</si>
  <si>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</si>
  <si>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</si>
  <si>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</si>
  <si>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</si>
  <si>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</si>
  <si>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</si>
  <si>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</si>
  <si>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</si>
  <si>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</si>
  <si>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</si>
  <si>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</si>
  <si>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</si>
  <si>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</si>
  <si>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</si>
  <si>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</si>
  <si>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</si>
  <si>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</si>
  <si>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</si>
  <si>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</si>
  <si>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</si>
  <si>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</si>
  <si>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</si>
  <si>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</si>
  <si>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</si>
  <si>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</si>
  <si>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</si>
  <si>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</si>
  <si>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</si>
  <si>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</si>
  <si>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</si>
  <si>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</si>
  <si>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</si>
  <si>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</si>
  <si>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</si>
  <si>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</si>
  <si>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</si>
  <si>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</si>
  <si>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</si>
  <si>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</si>
  <si>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</si>
  <si>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</si>
  <si>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</si>
  <si>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</si>
  <si>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</si>
  <si>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</si>
  <si>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</si>
  <si>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</si>
  <si>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</si>
  <si>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</si>
  <si>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</si>
  <si>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</si>
  <si>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</si>
  <si>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</si>
  <si>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</si>
  <si>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</si>
  <si>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</si>
  <si>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</si>
  <si>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</si>
  <si>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</si>
  <si>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</si>
  <si>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</si>
  <si>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</si>
  <si>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</si>
  <si>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</si>
  <si>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</si>
  <si>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</si>
  <si>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</si>
  <si>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</si>
  <si>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</si>
  <si>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</si>
  <si>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</si>
  <si>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</si>
  <si>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</si>
  <si>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</si>
  <si>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</si>
  <si>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</si>
  <si>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</si>
  <si>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</si>
  <si>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</si>
  <si>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</si>
  <si>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</si>
  <si>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</si>
  <si>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</si>
  <si>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</si>
  <si>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</si>
  <si>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</si>
  <si>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</si>
  <si>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</si>
  <si>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</si>
  <si>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</si>
  <si>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</si>
  <si>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</si>
  <si>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</si>
  <si>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</si>
  <si>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</si>
  <si>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</si>
  <si>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</si>
  <si>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</si>
  <si>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</si>
  <si>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</si>
  <si>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</si>
  <si>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</si>
  <si>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</si>
  <si>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</si>
  <si>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</si>
  <si>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</si>
  <si>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</si>
  <si>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</si>
  <si>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</si>
  <si>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</si>
  <si>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</si>
  <si>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</si>
  <si>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</si>
  <si>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</si>
  <si>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</si>
  <si>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</si>
  <si>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</si>
  <si>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</si>
  <si>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</si>
  <si>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</si>
  <si>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</si>
  <si>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</si>
  <si>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</si>
  <si>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</si>
  <si>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</si>
  <si>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</si>
  <si>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</si>
  <si>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</si>
  <si>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</si>
  <si>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</si>
  <si>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</si>
  <si>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</si>
  <si>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</si>
  <si>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</si>
  <si>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</si>
  <si>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</si>
  <si>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</si>
  <si>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</si>
  <si>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</si>
  <si>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</si>
  <si>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</si>
  <si>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</si>
  <si>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</si>
  <si>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</si>
  <si>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</si>
  <si>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</si>
  <si>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</si>
  <si>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</si>
  <si>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</si>
  <si>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</si>
  <si>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</si>
  <si>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</si>
  <si>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</si>
  <si>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</si>
  <si>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</si>
  <si>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</si>
  <si>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</si>
  <si>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</si>
  <si>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</si>
  <si>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</si>
  <si>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</si>
  <si>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</si>
  <si>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</si>
  <si>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</si>
  <si>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</si>
  <si>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</si>
  <si>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</si>
  <si>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</si>
  <si>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</si>
  <si>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</si>
  <si>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</si>
  <si>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</si>
  <si>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</si>
  <si>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</si>
  <si>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</si>
  <si>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</si>
  <si>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</si>
  <si>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</si>
  <si>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</si>
  <si>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</si>
  <si>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</si>
  <si>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</si>
  <si>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</si>
  <si>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</si>
  <si>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</si>
  <si>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</si>
  <si>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</si>
  <si>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</si>
  <si>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</si>
  <si>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</si>
  <si>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</si>
  <si>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</si>
  <si>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</si>
  <si>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</si>
  <si>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</si>
  <si>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</si>
  <si>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</si>
  <si>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</si>
  <si>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</si>
  <si>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</si>
  <si>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</si>
  <si>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</si>
  <si>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</si>
  <si>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</si>
  <si>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</si>
  <si>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</si>
  <si>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</si>
  <si>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</si>
  <si>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</si>
  <si>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</si>
  <si>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</si>
  <si>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</si>
  <si>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</si>
  <si>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</si>
  <si>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</si>
  <si>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</si>
  <si>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</si>
  <si>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</si>
  <si>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</si>
  <si>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</si>
  <si>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</si>
  <si>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</si>
  <si>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</si>
  <si>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</si>
  <si>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</si>
  <si>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</si>
  <si>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</si>
  <si>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</si>
  <si>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</si>
  <si>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</si>
  <si>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</si>
  <si>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</si>
  <si>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</si>
  <si>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</si>
  <si>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</si>
  <si>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</si>
  <si>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</si>
  <si>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</si>
  <si>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</si>
  <si>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</si>
  <si>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</si>
  <si>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</si>
  <si>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</si>
  <si>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</si>
  <si>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</si>
  <si>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</si>
  <si>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</si>
  <si>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</si>
  <si>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</si>
  <si>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</si>
  <si>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</si>
  <si>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</si>
  <si>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</si>
  <si>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</si>
  <si>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</si>
  <si>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</si>
  <si>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</si>
  <si>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</si>
  <si>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</si>
  <si>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</si>
  <si>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</si>
  <si>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</si>
  <si>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</si>
  <si>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</si>
  <si>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</si>
  <si>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</si>
  <si>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</si>
  <si>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</si>
  <si>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</si>
  <si>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</si>
  <si>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</si>
  <si>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</si>
  <si>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</si>
  <si>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</si>
  <si>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</si>
  <si>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</si>
  <si>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</si>
  <si>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</si>
  <si>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</si>
  <si>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</si>
  <si>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</si>
  <si>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</si>
  <si>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</si>
  <si>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</si>
  <si>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</si>
  <si>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</si>
  <si>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</si>
  <si>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</si>
  <si>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</si>
  <si>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</si>
  <si>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</si>
  <si>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</si>
  <si>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</si>
  <si>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</si>
  <si>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</si>
  <si>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</si>
  <si>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</si>
  <si>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</si>
  <si>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</si>
  <si>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</si>
  <si>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</si>
  <si>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</si>
  <si>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</si>
  <si>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</si>
  <si>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</si>
  <si>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</si>
  <si>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</si>
  <si>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</si>
  <si>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</si>
  <si>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</si>
  <si>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</si>
  <si>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</si>
  <si>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</si>
  <si>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</si>
  <si>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</si>
  <si>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</si>
  <si>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</si>
  <si>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</si>
  <si>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</si>
  <si>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</si>
  <si>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</si>
  <si>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</si>
  <si>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</si>
  <si>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</si>
  <si>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</si>
  <si>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</si>
  <si>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</si>
  <si>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</si>
  <si>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</si>
  <si>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</si>
  <si>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</si>
  <si>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</si>
  <si>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</si>
  <si>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</si>
  <si>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</si>
  <si>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</si>
  <si>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</si>
  <si>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</si>
  <si>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</si>
  <si>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</si>
  <si>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</si>
  <si>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</si>
  <si>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</si>
  <si>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</si>
  <si>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</si>
  <si>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</si>
  <si>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</si>
  <si>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</si>
  <si>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</si>
  <si>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</si>
  <si>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</si>
  <si>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</si>
  <si>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</si>
  <si>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</si>
  <si>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</si>
  <si>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</si>
  <si>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</si>
  <si>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</si>
  <si>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</si>
  <si>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</si>
  <si>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</si>
  <si>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</si>
  <si>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</si>
  <si>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</si>
  <si>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</si>
  <si>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</si>
  <si>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</si>
  <si>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</si>
  <si>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</si>
  <si>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</si>
  <si>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</si>
  <si>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</si>
  <si>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</si>
  <si>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</si>
  <si>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</si>
  <si>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</si>
  <si>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</si>
  <si>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</si>
  <si>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</si>
  <si>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</si>
  <si>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</si>
  <si>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</si>
  <si>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</si>
  <si>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</si>
  <si>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</si>
  <si>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</si>
  <si>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</si>
  <si>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</si>
  <si>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</si>
  <si>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</si>
  <si>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</si>
  <si>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</si>
  <si>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</si>
  <si>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</si>
  <si>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</si>
  <si>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</si>
  <si>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</si>
  <si>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</si>
  <si>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</si>
  <si>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</si>
  <si>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</si>
  <si>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</si>
  <si>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</si>
  <si>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</si>
  <si>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</si>
  <si>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</si>
  <si>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</si>
  <si>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</si>
  <si>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</si>
  <si>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</si>
  <si>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</si>
  <si>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</si>
  <si>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</si>
  <si>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</si>
  <si>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</si>
  <si>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</si>
  <si>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</si>
  <si>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</si>
  <si>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</si>
  <si>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</si>
  <si>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</si>
  <si>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</si>
  <si>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</si>
  <si>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</si>
  <si>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</si>
  <si>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</si>
  <si>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</si>
  <si>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</si>
  <si>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</si>
  <si>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</si>
  <si>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</si>
  <si>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</si>
  <si>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</si>
  <si>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</si>
  <si>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</si>
  <si>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</si>
  <si>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</si>
  <si>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</si>
  <si>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</si>
  <si>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</si>
  <si>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</si>
  <si>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</si>
  <si>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</si>
  <si>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</si>
  <si>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</si>
  <si>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</si>
  <si>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</si>
  <si>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</si>
  <si>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</si>
  <si>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</si>
  <si>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</si>
  <si>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</si>
  <si>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</si>
  <si>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</si>
  <si>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</si>
  <si>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</si>
  <si>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</si>
  <si>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</si>
  <si>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</si>
  <si>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</si>
  <si>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</si>
  <si>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</si>
  <si>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</si>
  <si>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</si>
  <si>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</si>
  <si>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</si>
  <si>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</si>
  <si>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</si>
  <si>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</si>
  <si>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</si>
  <si>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</si>
  <si>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</si>
  <si>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</si>
  <si>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</si>
  <si>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</si>
  <si>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</si>
  <si>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</si>
  <si>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</si>
  <si>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</si>
  <si>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</si>
  <si>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</si>
  <si>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</si>
  <si>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</si>
  <si>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</si>
  <si>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</si>
  <si>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</si>
  <si>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</si>
  <si>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</si>
  <si>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</si>
  <si>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</si>
  <si>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</si>
  <si>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</si>
  <si>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</si>
  <si>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</si>
  <si>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</si>
  <si>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</si>
  <si>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</si>
  <si>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</si>
  <si>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</si>
  <si>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</si>
  <si>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</si>
  <si>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</si>
  <si>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</si>
  <si>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</si>
  <si>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</si>
  <si>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</si>
  <si>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</si>
  <si>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</si>
  <si>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</si>
  <si>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</si>
  <si>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</si>
  <si>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</si>
  <si>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</si>
  <si>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</si>
  <si>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</si>
  <si>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</si>
  <si>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</si>
  <si>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</si>
  <si>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</si>
  <si>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</si>
  <si>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</si>
  <si>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</si>
  <si>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</si>
  <si>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</si>
  <si>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</si>
  <si>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</si>
  <si>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</si>
  <si>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</si>
  <si>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</si>
  <si>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</si>
  <si>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</si>
  <si>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</si>
  <si>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</si>
  <si>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</si>
  <si>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</si>
  <si>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</si>
  <si>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</si>
  <si>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</si>
  <si>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</si>
  <si>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</si>
  <si>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</si>
  <si>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</si>
  <si>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</si>
  <si>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</si>
  <si>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</si>
  <si>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</si>
  <si>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</si>
  <si>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</si>
  <si>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</si>
  <si>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</si>
  <si>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</si>
  <si>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</si>
  <si>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</si>
  <si>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</si>
  <si>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</si>
  <si>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</si>
  <si>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</si>
  <si>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</si>
  <si>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</si>
  <si>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</si>
  <si>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</si>
  <si>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</si>
  <si>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</si>
  <si>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</si>
  <si>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</si>
  <si>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</si>
  <si>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</si>
  <si>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</si>
  <si>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</si>
  <si>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</si>
  <si>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</si>
  <si>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</si>
  <si>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</si>
  <si>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</si>
  <si>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</si>
  <si>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</si>
  <si>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</si>
  <si>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</si>
  <si>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</si>
  <si>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</si>
  <si>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</si>
  <si>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</si>
  <si>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</si>
  <si>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</si>
  <si>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</si>
  <si>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</si>
  <si>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</si>
  <si>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</si>
  <si>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</si>
  <si>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</si>
  <si>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</si>
  <si>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</si>
  <si>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</si>
  <si>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</si>
  <si>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</si>
  <si>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</si>
  <si>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</si>
  <si>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</si>
  <si>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</si>
  <si>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</si>
  <si>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</si>
  <si>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</si>
  <si>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</si>
  <si>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</si>
  <si>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</si>
  <si>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</si>
  <si>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</si>
  <si>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</si>
  <si>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</si>
  <si>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</si>
  <si>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</si>
  <si>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</si>
  <si>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</si>
  <si>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</si>
  <si>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</si>
  <si>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</si>
  <si>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</si>
  <si>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</si>
  <si>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</si>
  <si>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</si>
  <si>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</si>
  <si>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</si>
  <si>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</si>
  <si>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</si>
  <si>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</si>
  <si>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</si>
  <si>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</si>
  <si>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</si>
  <si>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</si>
  <si>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</si>
  <si>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</si>
  <si>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</si>
  <si>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</si>
  <si>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</si>
  <si>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</si>
  <si>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</si>
  <si>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</si>
  <si>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</si>
  <si>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</si>
  <si>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</si>
  <si>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</si>
  <si>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</si>
  <si>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</si>
  <si>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</si>
  <si>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</si>
  <si>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</si>
  <si>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</si>
  <si>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</si>
  <si>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</si>
  <si>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</si>
  <si>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</si>
  <si>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</si>
  <si>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</si>
  <si>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</si>
  <si>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</si>
  <si>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</si>
  <si>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</si>
  <si>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</si>
  <si>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</si>
  <si>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</si>
  <si>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</si>
  <si>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</si>
  <si>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</si>
  <si>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</si>
  <si>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</si>
  <si>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</si>
  <si>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</si>
  <si>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</si>
  <si>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</si>
  <si>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</si>
  <si>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</si>
  <si>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</si>
  <si>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</si>
  <si>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</si>
  <si>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</si>
  <si>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</si>
  <si>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</si>
  <si>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</si>
  <si>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</si>
  <si>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</si>
  <si>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</si>
  <si>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</si>
  <si>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</si>
  <si>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</si>
  <si>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</si>
  <si>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</si>
  <si>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</si>
  <si>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</si>
  <si>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</si>
  <si>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</si>
  <si>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</si>
  <si>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</si>
  <si>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</si>
  <si>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</si>
  <si>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</si>
  <si>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</si>
  <si>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</si>
  <si>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</si>
  <si>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</si>
  <si>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</si>
  <si>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</si>
  <si>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</si>
  <si>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</si>
  <si>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</si>
  <si>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</si>
  <si>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</si>
  <si>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</si>
  <si>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</si>
  <si>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</si>
  <si>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</si>
  <si>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</si>
  <si>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</si>
  <si>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</si>
  <si>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</si>
  <si>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</si>
  <si>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</si>
  <si>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</si>
  <si>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</si>
  <si>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</si>
  <si>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</si>
  <si>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</si>
  <si>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</si>
  <si>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</si>
  <si>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</si>
  <si>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</si>
  <si>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</si>
  <si>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</si>
  <si>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</si>
  <si>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</si>
  <si>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</si>
  <si>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</si>
  <si>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</si>
  <si>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</si>
  <si>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</si>
  <si>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</si>
  <si>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</si>
  <si>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</si>
  <si>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</si>
  <si>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</si>
  <si>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</si>
  <si>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</si>
  <si>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</si>
  <si>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</si>
  <si>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</si>
  <si>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</si>
  <si>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</si>
  <si>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</si>
  <si>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</si>
  <si>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</si>
  <si>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</si>
  <si>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</si>
  <si>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</si>
  <si>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</si>
  <si>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</si>
  <si>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</si>
  <si>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</si>
  <si>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</si>
  <si>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</si>
  <si>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</si>
  <si>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</si>
  <si>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</si>
  <si>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</si>
  <si>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</si>
  <si>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</si>
  <si>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</si>
  <si>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</si>
  <si>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</si>
  <si>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</si>
  <si>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</si>
  <si>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</si>
  <si>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</si>
  <si>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</si>
  <si>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</si>
  <si>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</si>
  <si>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</si>
  <si>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</si>
  <si>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</si>
  <si>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</si>
  <si>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</si>
  <si>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</si>
  <si>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</si>
  <si>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</si>
  <si>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</si>
  <si>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</si>
  <si>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</si>
  <si>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</si>
  <si>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</si>
  <si>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</si>
  <si>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</si>
  <si>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</si>
  <si>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</si>
  <si>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</si>
  <si>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</si>
  <si>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</si>
  <si>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</si>
  <si>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</si>
  <si>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</si>
  <si>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</si>
  <si>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</si>
  <si>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</si>
  <si>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</si>
  <si>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</si>
  <si>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</si>
  <si>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</si>
  <si>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</si>
  <si>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</si>
  <si>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</si>
  <si>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</si>
  <si>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</si>
  <si>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</si>
  <si>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</si>
  <si>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</si>
  <si>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</si>
  <si>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</si>
  <si>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</si>
  <si>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</si>
  <si>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</si>
  <si>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</si>
  <si>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</si>
  <si>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</si>
  <si>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</si>
  <si>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</si>
  <si>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</si>
  <si>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</si>
  <si>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</si>
  <si>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</si>
  <si>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</si>
  <si>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</si>
  <si>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</si>
  <si>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</si>
  <si>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</si>
  <si>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</si>
  <si>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</si>
  <si>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</si>
  <si>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</si>
  <si>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</si>
  <si>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</si>
  <si>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</si>
  <si>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</si>
  <si>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</si>
  <si>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</si>
  <si>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</si>
  <si>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</si>
  <si>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</si>
  <si>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</si>
  <si>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</si>
  <si>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</si>
  <si>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</si>
  <si>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</si>
  <si>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</si>
  <si>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</si>
  <si>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</si>
  <si>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</si>
  <si>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</si>
  <si>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</si>
  <si>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</si>
  <si>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</si>
  <si>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</si>
  <si>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</si>
  <si>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</si>
  <si>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</si>
  <si>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</si>
  <si>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</si>
  <si>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</si>
  <si>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</si>
  <si>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</si>
  <si>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</si>
  <si>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</si>
  <si>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</si>
  <si>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</si>
  <si>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</si>
  <si>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</si>
  <si>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</si>
  <si>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</si>
  <si>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</si>
  <si>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</si>
  <si>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</si>
  <si>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</si>
  <si>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</si>
  <si>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</si>
  <si>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</si>
  <si>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</si>
  <si>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</si>
  <si>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</si>
  <si>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</si>
  <si>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</si>
  <si>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</si>
  <si>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</si>
  <si>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</si>
  <si>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</si>
  <si>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</si>
  <si>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</si>
  <si>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</si>
  <si>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</si>
  <si>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</si>
  <si>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</si>
  <si>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</si>
  <si>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</si>
  <si>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</si>
  <si>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</si>
  <si>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</si>
  <si>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</si>
  <si>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</si>
  <si>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</si>
  <si>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</si>
  <si>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</si>
  <si>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</si>
  <si>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</si>
  <si>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</si>
  <si>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</si>
  <si>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</si>
  <si>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</si>
  <si>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</si>
  <si>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</si>
  <si>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</si>
  <si>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</si>
  <si>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</si>
  <si>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</si>
  <si>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</si>
  <si>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</si>
  <si>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</si>
  <si>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</si>
  <si>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</si>
  <si>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</si>
  <si>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</si>
  <si>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</si>
  <si>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</si>
  <si>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</si>
  <si>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</si>
  <si>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</si>
  <si>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</si>
  <si>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</si>
  <si>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</si>
  <si>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</si>
  <si>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</si>
  <si>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</si>
  <si>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</si>
  <si>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</si>
  <si>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</si>
  <si>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</si>
  <si>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</si>
  <si>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</si>
  <si>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</si>
  <si>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</si>
  <si>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</si>
  <si>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</si>
  <si>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</si>
  <si>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</si>
  <si>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</si>
  <si>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</si>
  <si>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</si>
  <si>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</si>
  <si>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</si>
  <si>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</si>
  <si>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</si>
  <si>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</si>
  <si>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</si>
  <si>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</si>
  <si>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</si>
  <si>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</si>
  <si>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</si>
  <si>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</si>
  <si>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</si>
  <si>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</si>
  <si>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</si>
  <si>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</si>
  <si>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</si>
  <si>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</si>
  <si>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</si>
  <si>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</si>
  <si>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</si>
  <si>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</si>
  <si>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</si>
  <si>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</si>
  <si>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</si>
  <si>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</si>
  <si>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</si>
  <si>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</si>
  <si>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</si>
  <si>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</si>
  <si>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</si>
  <si>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</si>
  <si>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</si>
  <si>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</si>
  <si>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</si>
  <si>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</si>
  <si>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</si>
  <si>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</si>
  <si>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</si>
  <si>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</si>
  <si>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</si>
  <si>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</si>
  <si>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</si>
  <si>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</si>
  <si>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</si>
  <si>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</si>
  <si>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</si>
  <si>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</si>
  <si>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</si>
  <si>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</si>
  <si>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</si>
  <si>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</si>
  <si>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</si>
  <si>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</si>
  <si>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</si>
  <si>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</si>
  <si>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</si>
  <si>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</si>
  <si>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</si>
  <si>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</si>
  <si>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</si>
  <si>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</si>
  <si>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</si>
  <si>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</si>
  <si>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</si>
  <si>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</si>
  <si>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</si>
  <si>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</si>
  <si>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</si>
  <si>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</si>
  <si>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</si>
  <si>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</si>
  <si>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</si>
  <si>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</si>
  <si>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</si>
  <si>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</si>
  <si>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</si>
  <si>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</si>
  <si>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</si>
  <si>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</si>
  <si>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</si>
  <si>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</si>
  <si>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</si>
  <si>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</si>
  <si>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</si>
  <si>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</si>
  <si>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</si>
  <si>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</si>
  <si>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</si>
  <si>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</si>
  <si>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</si>
  <si>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</si>
  <si>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</si>
  <si>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</si>
  <si>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</si>
  <si>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</si>
  <si>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</si>
  <si>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</si>
  <si>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</si>
  <si>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</si>
  <si>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</si>
  <si>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</si>
  <si>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</si>
  <si>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</si>
  <si>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</si>
  <si>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</si>
  <si>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</si>
  <si>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</si>
  <si>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</si>
  <si>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</si>
  <si>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</si>
  <si>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</si>
  <si>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</si>
  <si>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</si>
  <si>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</si>
  <si>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</si>
  <si>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</si>
  <si>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</si>
  <si>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</si>
  <si>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</si>
  <si>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</si>
  <si>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</si>
  <si>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</si>
  <si>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</si>
  <si>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</si>
  <si>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</si>
  <si>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</si>
  <si>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</si>
  <si>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</si>
  <si>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</si>
  <si>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</si>
  <si>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</si>
  <si>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</si>
  <si>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</si>
  <si>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</si>
  <si>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</si>
  <si>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</si>
  <si>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</si>
  <si>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</si>
  <si>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</si>
  <si>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</si>
  <si>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</si>
  <si>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</si>
  <si>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</si>
  <si>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</si>
  <si>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</si>
  <si>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</si>
  <si>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</si>
  <si>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</si>
  <si>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</si>
  <si>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</si>
  <si>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</si>
  <si>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</si>
  <si>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</si>
  <si>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</si>
  <si>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</si>
  <si>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</si>
  <si>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</si>
  <si>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</si>
  <si>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</si>
  <si>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</si>
  <si>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</si>
  <si>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</si>
  <si>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</si>
  <si>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</si>
  <si>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</si>
  <si>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</si>
  <si>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</si>
  <si>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</si>
  <si>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</si>
  <si>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</si>
  <si>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</si>
  <si>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</si>
  <si>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</si>
  <si>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</si>
  <si>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</si>
  <si>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</si>
  <si>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</si>
  <si>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</si>
  <si>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</si>
  <si>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</si>
  <si>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</si>
  <si>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</si>
  <si>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</si>
  <si>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</si>
  <si>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</si>
  <si>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</si>
  <si>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</si>
  <si>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</si>
  <si>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</si>
  <si>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</si>
  <si>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</si>
  <si>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</si>
  <si>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</si>
  <si>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</si>
  <si>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</si>
  <si>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</si>
  <si>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</si>
  <si>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</si>
  <si>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</si>
  <si>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</si>
  <si>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</si>
  <si>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</si>
  <si>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</si>
  <si>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</si>
  <si>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</si>
  <si>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</si>
  <si>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</si>
  <si>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</si>
  <si>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</si>
  <si>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</si>
  <si>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</si>
  <si>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</si>
  <si>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</si>
  <si>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</si>
  <si>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</si>
  <si>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</si>
  <si>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</si>
  <si>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</si>
  <si>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</si>
  <si>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</si>
  <si>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</si>
  <si>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</si>
  <si>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</si>
  <si>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</si>
  <si>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</si>
  <si>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</si>
  <si>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</si>
  <si>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</si>
  <si>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</si>
  <si>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</si>
  <si>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</si>
  <si>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</si>
  <si>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</si>
  <si>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</si>
  <si>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</si>
  <si>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</si>
  <si>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</si>
  <si>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</si>
  <si>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</si>
  <si>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</si>
  <si>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</si>
  <si>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</si>
  <si>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</si>
  <si>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</si>
  <si>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</si>
  <si>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</si>
  <si>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</si>
  <si>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</si>
  <si>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</si>
  <si>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</si>
  <si>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</si>
  <si>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</si>
  <si>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</si>
  <si>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</si>
  <si>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</si>
  <si>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</si>
  <si>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</si>
  <si>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</si>
  <si>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</si>
  <si>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</si>
  <si>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</si>
  <si>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</si>
  <si>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</si>
  <si>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</si>
  <si>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</si>
  <si>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</si>
  <si>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</si>
  <si>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</si>
  <si>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</si>
  <si>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</si>
  <si>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</si>
  <si>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</si>
  <si>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</si>
  <si>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</si>
  <si>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</si>
  <si>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</si>
  <si>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</si>
  <si>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</si>
  <si>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</si>
  <si>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</si>
  <si>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</si>
  <si>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</si>
  <si>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</si>
  <si>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</si>
  <si>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</si>
  <si>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</si>
  <si>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</si>
  <si>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</si>
  <si>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</si>
  <si>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</si>
  <si>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</si>
  <si>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</si>
  <si>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</si>
  <si>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</si>
  <si>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</si>
  <si>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</si>
  <si>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</si>
  <si>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</si>
  <si>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</si>
  <si>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</si>
  <si>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</si>
  <si>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</si>
  <si>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</si>
  <si>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</si>
  <si>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</si>
  <si>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</si>
  <si>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</si>
  <si>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</si>
  <si>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</si>
  <si>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</si>
  <si>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</si>
  <si>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</si>
  <si>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</si>
  <si>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</si>
  <si>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</si>
  <si>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</si>
  <si>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</si>
  <si>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</si>
  <si>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</si>
  <si>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</si>
  <si>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</si>
  <si>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</si>
  <si>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</si>
  <si>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</si>
  <si>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</si>
  <si>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</si>
  <si>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</si>
  <si>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</si>
  <si>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</si>
  <si>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</si>
  <si>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</si>
  <si>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</si>
  <si>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</si>
  <si>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</si>
  <si>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</si>
  <si>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</si>
  <si>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</si>
  <si>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</si>
  <si>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</si>
  <si>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</si>
  <si>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</si>
  <si>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</si>
  <si>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</si>
  <si>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</si>
  <si>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</si>
  <si>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</si>
  <si>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</si>
  <si>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</si>
  <si>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</si>
  <si>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</si>
  <si>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</si>
  <si>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</si>
  <si>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</si>
  <si>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</si>
  <si>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</si>
  <si>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</si>
  <si>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</si>
  <si>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</si>
  <si>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</si>
  <si>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</si>
  <si>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</si>
  <si>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</si>
  <si>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</si>
  <si>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</si>
  <si>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</si>
  <si>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</si>
  <si>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</si>
  <si>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</si>
  <si>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</si>
  <si>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</si>
  <si>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</si>
  <si>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</si>
  <si>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</si>
  <si>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</si>
  <si>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</si>
  <si>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</si>
  <si>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</si>
  <si>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</si>
  <si>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</si>
  <si>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</si>
  <si>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</si>
  <si>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</si>
  <si>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</si>
  <si>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</si>
  <si>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</si>
  <si>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</si>
  <si>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</si>
  <si>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</si>
  <si>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</si>
  <si>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</si>
  <si>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</si>
  <si>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</si>
  <si>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</si>
  <si>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</si>
  <si>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</si>
  <si>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</si>
  <si>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</si>
  <si>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</si>
  <si>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</si>
  <si>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</si>
  <si>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</si>
  <si>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</si>
  <si>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</si>
  <si>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</si>
  <si>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</si>
  <si>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</si>
  <si>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</si>
  <si>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</si>
  <si>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</si>
  <si>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</si>
  <si>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</si>
  <si>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</si>
  <si>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</si>
  <si>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</si>
  <si>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</si>
  <si>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</si>
  <si>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</si>
  <si>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</si>
  <si>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</si>
  <si>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</si>
  <si>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</si>
  <si>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</si>
  <si>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</si>
  <si>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</si>
  <si>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</si>
  <si>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</si>
  <si>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</si>
  <si>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</si>
  <si>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</si>
  <si>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</si>
  <si>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</si>
  <si>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</si>
  <si>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</si>
  <si>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</si>
  <si>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</si>
  <si>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</si>
  <si>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</si>
  <si>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</si>
  <si>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</si>
  <si>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</si>
  <si>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</si>
  <si>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</si>
  <si>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</si>
  <si>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</si>
  <si>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</si>
  <si>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</si>
  <si>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</si>
  <si>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</si>
  <si>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</si>
  <si>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</si>
  <si>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</si>
  <si>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</si>
  <si>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</si>
  <si>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</si>
  <si>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</si>
  <si>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</si>
  <si>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</si>
  <si>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</si>
  <si>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</si>
  <si>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</si>
  <si>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</si>
  <si>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</si>
  <si>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</si>
  <si>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</si>
  <si>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</si>
  <si>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</si>
  <si>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</si>
  <si>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</si>
  <si>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</si>
  <si>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</si>
  <si>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</si>
  <si>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</si>
  <si>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</si>
  <si>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</si>
  <si>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</si>
  <si>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</si>
  <si>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</si>
  <si>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</si>
  <si>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</si>
  <si>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</si>
  <si>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</si>
  <si>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</si>
  <si>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</si>
  <si>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</si>
  <si>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</si>
  <si>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</si>
  <si>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</si>
  <si>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</si>
  <si>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</si>
  <si>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</si>
  <si>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</si>
  <si>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</si>
  <si>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</si>
  <si>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</si>
  <si>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</si>
  <si>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</si>
  <si>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</si>
  <si>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</si>
  <si>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</si>
  <si>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</si>
  <si>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</si>
  <si>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</si>
  <si>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</si>
  <si>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</si>
  <si>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</si>
  <si>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</si>
  <si>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</si>
  <si>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</si>
  <si>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</si>
  <si>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</si>
  <si>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</si>
  <si>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</si>
  <si>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</si>
  <si>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</si>
  <si>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</si>
  <si>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</si>
  <si>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</si>
  <si>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</si>
  <si>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</si>
  <si>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</si>
  <si>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</si>
  <si>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</si>
  <si>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</si>
  <si>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</si>
  <si>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</si>
  <si>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</si>
  <si>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</si>
  <si>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</si>
  <si>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</si>
  <si>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</si>
  <si>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</si>
  <si>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</si>
  <si>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</si>
  <si>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</si>
  <si>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</si>
  <si>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</si>
  <si>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</si>
  <si>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</si>
  <si>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</si>
  <si>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</si>
  <si>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</si>
  <si>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</si>
  <si>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</si>
  <si>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</si>
  <si>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</si>
  <si>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</si>
  <si>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</si>
  <si>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</si>
  <si>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</si>
  <si>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</si>
  <si>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</si>
  <si>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</si>
  <si>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</si>
  <si>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</si>
  <si>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</si>
  <si>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</si>
  <si>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</si>
  <si>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</si>
  <si>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</si>
  <si>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</si>
  <si>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</si>
  <si>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</si>
  <si>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</si>
  <si>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</si>
  <si>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</si>
  <si>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</si>
  <si>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</si>
  <si>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</si>
  <si>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</si>
  <si>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</si>
  <si>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</si>
  <si>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</si>
  <si>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</si>
  <si>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</si>
  <si>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</si>
  <si>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</si>
  <si>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</si>
  <si>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</si>
  <si>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</si>
  <si>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</si>
  <si>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</si>
  <si>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</si>
  <si>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</si>
  <si>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</si>
  <si>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</si>
  <si>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</si>
  <si>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</si>
  <si>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</si>
  <si>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</si>
  <si>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</si>
  <si>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</si>
  <si>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</si>
  <si>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</si>
  <si>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</si>
  <si>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</si>
  <si>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</si>
  <si>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</si>
  <si>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</si>
  <si>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</si>
  <si>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</si>
  <si>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</si>
  <si>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</si>
  <si>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</si>
  <si>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</si>
  <si>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</si>
  <si>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</si>
  <si>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</si>
  <si>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</si>
  <si>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</si>
  <si>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</si>
  <si>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</si>
  <si>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</si>
  <si>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</si>
  <si>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</si>
  <si>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</si>
  <si>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</si>
  <si>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</si>
  <si>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</si>
  <si>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</si>
  <si>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</si>
  <si>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</si>
  <si>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</si>
  <si>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</si>
  <si>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</si>
  <si>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</si>
  <si>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</si>
  <si>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</si>
  <si>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</si>
  <si>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</si>
  <si>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</si>
  <si>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</si>
  <si>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</si>
  <si>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</si>
  <si>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</si>
  <si>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</si>
  <si>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</si>
  <si>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</si>
  <si>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</si>
  <si>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</si>
  <si>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</si>
  <si>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</si>
  <si>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</si>
  <si>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</si>
  <si>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</si>
  <si>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</si>
  <si>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</si>
  <si>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</si>
  <si>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</si>
  <si>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</si>
  <si>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</si>
  <si>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</si>
  <si>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</si>
  <si>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</si>
  <si>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</si>
  <si>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</si>
  <si>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</si>
  <si>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</si>
  <si>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</si>
  <si>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</si>
  <si>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</si>
  <si>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</si>
  <si>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</si>
  <si>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</si>
  <si>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</si>
  <si>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</si>
  <si>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</si>
  <si>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</si>
  <si>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</si>
  <si>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</si>
  <si>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</si>
  <si>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</si>
  <si>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</si>
  <si>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</si>
  <si>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</si>
  <si>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</si>
  <si>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</si>
  <si>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</si>
  <si>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</si>
  <si>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</si>
  <si>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</si>
  <si>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</si>
  <si>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</si>
  <si>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</si>
  <si>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</si>
  <si>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</si>
  <si>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</si>
  <si>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</si>
  <si>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</si>
  <si>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</si>
  <si>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</si>
  <si>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</si>
  <si>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</si>
  <si>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</si>
  <si>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</si>
  <si>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</si>
  <si>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</si>
  <si>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</si>
  <si>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</si>
  <si>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</si>
  <si>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</si>
  <si>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</si>
  <si>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</si>
  <si>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</si>
  <si>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</si>
  <si>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</si>
  <si>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</si>
  <si>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</si>
  <si>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</si>
  <si>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</si>
  <si>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</si>
  <si>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</si>
  <si>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</si>
  <si>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</si>
  <si>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</si>
  <si>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</si>
  <si>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</si>
  <si>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</si>
  <si>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</si>
  <si>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</si>
  <si>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</si>
  <si>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</si>
  <si>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</si>
  <si>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</si>
  <si>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</si>
  <si>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</si>
  <si>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</si>
  <si>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</si>
  <si>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</si>
  <si>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</si>
  <si>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</si>
  <si>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</si>
  <si>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</si>
  <si>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</si>
  <si>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</si>
  <si>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</si>
  <si>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</si>
  <si>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</si>
  <si>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</si>
  <si>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</si>
  <si>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</si>
  <si>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</si>
  <si>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</si>
  <si>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</si>
  <si>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</si>
  <si>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</si>
  <si>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</si>
  <si>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</si>
  <si>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</si>
  <si>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</si>
  <si>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</si>
  <si>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</si>
  <si>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</si>
  <si>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</si>
  <si>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</si>
  <si>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</si>
  <si>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</si>
  <si>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</si>
  <si>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</si>
  <si>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</si>
  <si>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</si>
  <si>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</si>
  <si>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</si>
  <si>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</si>
  <si>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</si>
  <si>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</si>
  <si>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</si>
  <si>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</si>
  <si>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</si>
  <si>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</si>
  <si>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</si>
  <si>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</si>
  <si>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</si>
  <si>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</si>
  <si>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</si>
  <si>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</si>
  <si>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</si>
  <si>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</si>
  <si>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</si>
  <si>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</si>
  <si>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</si>
  <si>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</si>
  <si>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</si>
  <si>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</si>
  <si>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</si>
  <si>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</si>
  <si>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</si>
  <si>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</si>
  <si>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</si>
  <si>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</si>
  <si>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</si>
  <si>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</si>
  <si>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</si>
  <si>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</si>
  <si>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</si>
  <si>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</si>
  <si>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</si>
  <si>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</si>
  <si>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</si>
  <si>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</si>
  <si>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</si>
  <si>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</si>
  <si>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</si>
  <si>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</si>
  <si>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</si>
  <si>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</si>
  <si>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</si>
  <si>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</si>
  <si>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</si>
  <si>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</si>
  <si>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</si>
  <si>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</si>
  <si>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</si>
  <si>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</si>
  <si>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</si>
  <si>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</si>
  <si>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</si>
  <si>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</si>
  <si>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</si>
  <si>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</si>
  <si>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</si>
  <si>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</si>
  <si>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</si>
  <si>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</si>
  <si>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</si>
  <si>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</si>
  <si>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</si>
  <si>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</si>
  <si>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</si>
  <si>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</si>
  <si>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</si>
  <si>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</si>
  <si>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</si>
  <si>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</si>
  <si>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</si>
  <si>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</si>
  <si>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</si>
  <si>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</si>
  <si>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</si>
  <si>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</si>
  <si>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</si>
  <si>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</si>
  <si>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</si>
  <si>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</si>
  <si>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</si>
  <si>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</si>
  <si>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</si>
  <si>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</si>
  <si>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</si>
  <si>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</si>
  <si>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</si>
  <si>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</si>
  <si>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</si>
  <si>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</si>
  <si>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</si>
  <si>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</si>
  <si>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</si>
  <si>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</si>
  <si>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</si>
  <si>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</si>
  <si>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</si>
  <si>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</si>
  <si>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</si>
  <si>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</si>
  <si>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</si>
  <si>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</si>
  <si>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</si>
  <si>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</si>
  <si>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</si>
  <si>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</si>
  <si>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</si>
  <si>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</si>
  <si>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</si>
  <si>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</si>
  <si>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</si>
  <si>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</si>
  <si>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</si>
  <si>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</si>
  <si>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</si>
  <si>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</si>
  <si>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</si>
  <si>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</si>
  <si>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</si>
  <si>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</si>
  <si>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</si>
  <si>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</si>
  <si>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</si>
  <si>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</si>
  <si>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</si>
  <si>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</si>
  <si>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</si>
  <si>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</si>
  <si>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</si>
  <si>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</si>
  <si>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</si>
  <si>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</si>
  <si>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</si>
  <si>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</si>
  <si>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</si>
  <si>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</si>
  <si>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</si>
  <si>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</si>
  <si>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</si>
  <si>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</si>
  <si>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</si>
  <si>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</si>
  <si>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</si>
  <si>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</si>
  <si>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</si>
  <si>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</si>
  <si>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</si>
  <si>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</si>
  <si>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</si>
  <si>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</si>
  <si>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</si>
  <si>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</si>
  <si>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</si>
  <si>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</si>
  <si>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</si>
  <si>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</si>
  <si>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</si>
  <si>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</si>
  <si>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</si>
  <si>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</si>
  <si>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</si>
  <si>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</si>
  <si>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</si>
  <si>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</si>
  <si>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</si>
  <si>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</si>
  <si>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</si>
  <si>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</si>
  <si>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</si>
  <si>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</si>
  <si>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</si>
  <si>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</si>
  <si>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</si>
  <si>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</si>
  <si>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</si>
  <si>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</si>
  <si>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</si>
  <si>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</si>
  <si>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</si>
  <si>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</si>
  <si>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</si>
  <si>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</si>
  <si>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</si>
  <si>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</si>
  <si>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</si>
  <si>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</si>
  <si>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</si>
  <si>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</si>
  <si>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</si>
  <si>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</si>
  <si>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</si>
  <si>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</si>
  <si>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</si>
  <si>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</si>
  <si>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</si>
  <si>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</si>
  <si>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</si>
  <si>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</si>
  <si>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</si>
  <si>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</si>
  <si>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</si>
  <si>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</si>
  <si>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</si>
  <si>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</si>
  <si>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</si>
  <si>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</si>
  <si>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</si>
  <si>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</si>
  <si>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</si>
  <si>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</si>
  <si>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</si>
  <si>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</si>
  <si>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</si>
  <si>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</si>
  <si>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</si>
  <si>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</si>
  <si>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</si>
  <si>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</si>
  <si>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</si>
  <si>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</si>
  <si>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</si>
  <si>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</si>
  <si>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</si>
  <si>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</si>
  <si>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</si>
  <si>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</si>
  <si>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</si>
  <si>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</si>
  <si>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</si>
  <si>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</si>
  <si>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</si>
  <si>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</si>
  <si>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</si>
  <si>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</si>
  <si>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</si>
  <si>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</si>
  <si>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</si>
  <si>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</si>
  <si>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</si>
  <si>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</si>
  <si>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</si>
  <si>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</si>
  <si>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</si>
  <si>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</si>
  <si>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</si>
  <si>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</si>
  <si>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</si>
  <si>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</si>
  <si>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</si>
  <si>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</si>
  <si>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</si>
  <si>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</si>
  <si>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</si>
  <si>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</si>
  <si>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</si>
  <si>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</si>
  <si>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</si>
  <si>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</si>
  <si>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</si>
  <si>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</si>
  <si>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</si>
  <si>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</si>
  <si>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</si>
  <si>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</si>
  <si>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</si>
  <si>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</si>
  <si>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</si>
  <si>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</si>
  <si>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</si>
  <si>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</si>
  <si>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</si>
  <si>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</si>
  <si>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</si>
  <si>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</si>
  <si>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</si>
  <si>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</si>
  <si>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</si>
  <si>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</si>
  <si>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</si>
  <si>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</si>
  <si>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</si>
  <si>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</si>
  <si>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</si>
  <si>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</si>
  <si>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</si>
  <si>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</si>
  <si>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</si>
  <si>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</si>
  <si>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</si>
  <si>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</si>
  <si>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</si>
  <si>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</si>
  <si>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</si>
  <si>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</si>
  <si>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</si>
  <si>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</si>
  <si>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</si>
  <si>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</si>
  <si>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</si>
  <si>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</si>
  <si>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</si>
  <si>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</si>
  <si>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</si>
  <si>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</si>
  <si>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</si>
  <si>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</si>
  <si>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</si>
  <si>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</si>
  <si>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</si>
  <si>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</si>
  <si>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</si>
  <si>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</si>
  <si>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</si>
  <si>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</si>
  <si>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</si>
  <si>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</si>
  <si>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</si>
  <si>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</si>
  <si>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</si>
  <si>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</si>
  <si>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</si>
  <si>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</si>
  <si>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</si>
  <si>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</si>
  <si>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</si>
  <si>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</si>
  <si>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</si>
  <si>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</si>
  <si>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</si>
  <si>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</si>
  <si>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</si>
  <si>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</si>
  <si>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</si>
  <si>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</si>
  <si>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</si>
  <si>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</si>
  <si>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</si>
  <si>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</si>
  <si>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</si>
  <si>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</si>
  <si>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</si>
  <si>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</si>
  <si>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</si>
  <si>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</si>
  <si>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</si>
  <si>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</si>
  <si>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</si>
  <si>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</si>
  <si>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</si>
  <si>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</si>
  <si>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</si>
  <si>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</si>
  <si>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</si>
  <si>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</si>
  <si>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</si>
  <si>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</si>
  <si>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</si>
  <si>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</si>
  <si>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</si>
  <si>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</si>
  <si>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</si>
  <si>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</si>
  <si>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</si>
  <si>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</si>
  <si>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</si>
  <si>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</si>
  <si>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</si>
  <si>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</si>
  <si>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</si>
  <si>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</si>
  <si>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</si>
  <si>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</si>
  <si>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</si>
  <si>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</si>
  <si>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</si>
  <si>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</si>
  <si>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</si>
  <si>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</si>
  <si>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</si>
  <si>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</si>
  <si>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</si>
  <si>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</si>
  <si>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</si>
  <si>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</si>
  <si>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</si>
  <si>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</si>
  <si>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</si>
  <si>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</si>
  <si>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</si>
  <si>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</si>
  <si>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</si>
  <si>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</si>
  <si>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</si>
  <si>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</si>
  <si>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</si>
  <si>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</si>
  <si>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</si>
  <si>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</si>
  <si>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</si>
  <si>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</si>
  <si>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</si>
  <si>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</si>
  <si>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</si>
  <si>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</si>
  <si>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</si>
  <si>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</si>
  <si>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</si>
  <si>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</si>
  <si>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</si>
  <si>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</si>
  <si>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</si>
  <si>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</si>
  <si>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</si>
  <si>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</si>
  <si>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</si>
  <si>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</si>
  <si>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</si>
  <si>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</si>
  <si>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</si>
  <si>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</si>
  <si>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</si>
  <si>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</si>
  <si>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</si>
  <si>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</si>
  <si>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</si>
  <si>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</si>
  <si>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</si>
  <si>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</si>
  <si>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</si>
  <si>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</si>
  <si>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</si>
  <si>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</si>
  <si>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</si>
  <si>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</si>
  <si>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</si>
  <si>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</si>
  <si>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</si>
  <si>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</si>
  <si>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</si>
  <si>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</si>
  <si>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</si>
  <si>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</si>
  <si>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</si>
  <si>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</si>
  <si>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</si>
  <si>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</si>
  <si>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</si>
  <si>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</si>
  <si>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</si>
  <si>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</si>
  <si>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</si>
  <si>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</si>
  <si>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</si>
  <si>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</si>
  <si>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</si>
  <si>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</si>
  <si>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</si>
  <si>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</si>
  <si>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</si>
  <si>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</si>
  <si>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</si>
  <si>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</si>
  <si>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</si>
  <si>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</si>
  <si>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</si>
  <si>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</si>
  <si>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</si>
  <si>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</si>
  <si>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</si>
  <si>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</si>
  <si>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</si>
  <si>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</si>
  <si>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</si>
  <si>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</si>
  <si>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</si>
  <si>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</si>
  <si>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</si>
  <si>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</si>
  <si>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</si>
  <si>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</si>
  <si>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</si>
  <si>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</si>
  <si>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</si>
  <si>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</si>
  <si>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</si>
  <si>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</si>
  <si>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</si>
  <si>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</si>
  <si>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</si>
  <si>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</si>
  <si>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</si>
  <si>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</si>
  <si>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</si>
  <si>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</si>
  <si>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</si>
  <si>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</si>
  <si>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</si>
  <si>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</si>
  <si>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</si>
  <si>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</si>
  <si>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</si>
  <si>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</si>
  <si>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</si>
  <si>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</si>
  <si>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</si>
  <si>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</si>
  <si>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</si>
  <si>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</si>
  <si>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</si>
  <si>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</si>
  <si>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</si>
  <si>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</si>
  <si>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</si>
  <si>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</si>
  <si>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</si>
  <si>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</si>
  <si>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</si>
  <si>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</si>
  <si>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</si>
  <si>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</si>
  <si>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</si>
  <si>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</si>
  <si>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</si>
  <si>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</si>
  <si>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</si>
  <si>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</si>
  <si>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</si>
  <si>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</si>
  <si>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</si>
  <si>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</si>
  <si>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</si>
  <si>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</si>
  <si>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</si>
  <si>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</si>
  <si>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</si>
  <si>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</si>
  <si>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</si>
  <si>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</si>
  <si>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</si>
  <si>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</si>
  <si>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</si>
  <si>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</si>
  <si>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</si>
  <si>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</si>
  <si>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</si>
  <si>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</si>
  <si>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</si>
  <si>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</si>
  <si>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</si>
  <si>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</si>
  <si>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</si>
  <si>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</si>
  <si>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</si>
  <si>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</si>
  <si>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</si>
  <si>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</si>
  <si>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</si>
  <si>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</si>
  <si>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</si>
  <si>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</si>
  <si>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</si>
  <si>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</si>
  <si>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</si>
  <si>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</si>
  <si>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</si>
  <si>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</si>
  <si>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</si>
  <si>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</si>
  <si>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</si>
  <si>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</si>
  <si>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</si>
  <si>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</si>
  <si>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</si>
  <si>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</si>
  <si>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</si>
  <si>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</si>
  <si>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</si>
  <si>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</si>
  <si>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</si>
  <si>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</si>
  <si>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</si>
  <si>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</si>
  <si>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</si>
  <si>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</si>
  <si>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</si>
  <si>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</si>
  <si>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</si>
  <si>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</si>
  <si>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</si>
  <si>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</si>
  <si>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</si>
  <si>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</si>
  <si>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</si>
  <si>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</si>
  <si>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</si>
  <si>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</si>
  <si>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</si>
  <si>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</si>
  <si>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</si>
  <si>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</si>
  <si>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</si>
  <si>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</si>
  <si>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</si>
  <si>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</si>
  <si>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</si>
  <si>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</si>
  <si>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</si>
  <si>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</si>
  <si>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</si>
  <si>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</si>
  <si>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</si>
  <si>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</si>
  <si>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</si>
  <si>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</si>
  <si>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</si>
  <si>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</si>
  <si>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</si>
  <si>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</si>
  <si>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</si>
  <si>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</si>
  <si>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</si>
  <si>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</si>
  <si>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</si>
  <si>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</si>
  <si>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</si>
  <si>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</si>
  <si>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</si>
  <si>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</si>
  <si>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</si>
  <si>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</si>
  <si>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</si>
  <si>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</si>
  <si>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</si>
  <si>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</si>
  <si>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</si>
  <si>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</si>
  <si>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</si>
  <si>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</si>
  <si>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</si>
  <si>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</si>
  <si>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</si>
  <si>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</si>
  <si>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</si>
  <si>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</si>
  <si>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</si>
  <si>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</si>
  <si>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</si>
  <si>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</si>
  <si>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</si>
  <si>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</si>
  <si>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</si>
  <si>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</si>
  <si>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</si>
  <si>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</si>
  <si>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</si>
  <si>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</si>
  <si>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</si>
  <si>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</si>
  <si>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</si>
  <si>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</si>
  <si>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</si>
  <si>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</si>
  <si>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</si>
  <si>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</si>
  <si>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</si>
  <si>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</si>
  <si>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</si>
  <si>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</si>
  <si>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</si>
  <si>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</si>
  <si>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</si>
  <si>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</si>
  <si>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</si>
  <si>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</si>
  <si>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</si>
  <si>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</si>
  <si>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</si>
  <si>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</si>
  <si>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</si>
  <si>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</si>
  <si>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</si>
  <si>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</si>
  <si>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</si>
  <si>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</si>
  <si>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</si>
  <si>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</si>
  <si>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</si>
  <si>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</si>
  <si>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</si>
  <si>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</si>
  <si>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</si>
  <si>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</si>
  <si>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</si>
  <si>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</si>
  <si>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</si>
  <si>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</si>
  <si>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</si>
  <si>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</si>
  <si>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</si>
  <si>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</si>
  <si>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</si>
  <si>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</si>
  <si>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</si>
  <si>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</si>
  <si>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</si>
  <si>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</si>
  <si>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</si>
  <si>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</si>
  <si>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</si>
  <si>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</si>
  <si>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</si>
  <si>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</si>
  <si>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</si>
  <si>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</si>
  <si>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</si>
  <si>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</si>
  <si>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</si>
  <si>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</si>
  <si>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</si>
  <si>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</si>
  <si>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</si>
  <si>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</si>
  <si>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</si>
  <si>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</si>
  <si>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</si>
  <si>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</si>
  <si>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</si>
  <si>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</si>
  <si>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</si>
  <si>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</si>
  <si>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</si>
  <si>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</si>
  <si>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</si>
  <si>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</si>
  <si>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</si>
  <si>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</si>
  <si>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</si>
  <si>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</si>
  <si>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</si>
  <si>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</si>
  <si>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</si>
  <si>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</si>
  <si>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</si>
  <si>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</si>
  <si>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</si>
  <si>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</si>
  <si>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</si>
  <si>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</si>
  <si>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</si>
  <si>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</si>
  <si>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</si>
  <si>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</si>
  <si>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</si>
  <si>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</si>
  <si>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</si>
  <si>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</si>
  <si>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</si>
  <si>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</si>
  <si>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</si>
  <si>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</si>
  <si>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</si>
  <si>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</si>
  <si>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</si>
  <si>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</si>
  <si>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</si>
  <si>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</si>
  <si>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</si>
  <si>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</si>
  <si>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</si>
  <si>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</si>
  <si>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</si>
  <si>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</si>
  <si>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</si>
  <si>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</si>
  <si>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</si>
  <si>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</si>
  <si>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</si>
  <si>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</si>
  <si>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</si>
  <si>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</si>
  <si>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</si>
  <si>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</si>
  <si>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</si>
  <si>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</si>
  <si>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</si>
  <si>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</si>
  <si>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</si>
  <si>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</si>
  <si>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</si>
  <si>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</si>
  <si>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</si>
  <si>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</si>
  <si>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</si>
  <si>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</si>
  <si>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</si>
  <si>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</si>
  <si>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</si>
  <si>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</si>
  <si>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</si>
  <si>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</si>
  <si>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</si>
  <si>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</si>
  <si>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</si>
  <si>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</si>
  <si>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</si>
  <si>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</si>
  <si>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</si>
  <si>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</si>
  <si>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</si>
  <si>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</si>
  <si>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</si>
  <si>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</si>
  <si>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</si>
  <si>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</si>
  <si>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</si>
  <si>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</si>
  <si>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</si>
  <si>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</si>
  <si>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</si>
  <si>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</si>
  <si>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</si>
  <si>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</si>
  <si>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</si>
  <si>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</si>
  <si>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</si>
  <si>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</si>
  <si>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</si>
  <si>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</si>
  <si>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</si>
  <si>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</si>
  <si>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</si>
  <si>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</si>
  <si>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</si>
  <si>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</si>
  <si>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</si>
  <si>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</si>
  <si>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</si>
  <si>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</si>
  <si>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</si>
  <si>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</si>
  <si>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</si>
  <si>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</si>
  <si>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</si>
  <si>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</si>
  <si>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</si>
  <si>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</si>
  <si>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</si>
  <si>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</si>
  <si>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</si>
  <si>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</si>
  <si>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</si>
  <si>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</si>
  <si>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</si>
  <si>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</si>
  <si>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</si>
  <si>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</si>
  <si>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</si>
  <si>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</si>
  <si>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</si>
  <si>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</si>
  <si>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</si>
  <si>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</si>
  <si>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</si>
  <si>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</si>
  <si>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</si>
  <si>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</si>
  <si>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</si>
  <si>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</si>
  <si>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</si>
  <si>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</si>
  <si>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</si>
  <si>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</si>
  <si>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</si>
  <si>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</si>
  <si>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</si>
  <si>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</si>
  <si>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</si>
  <si>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</si>
  <si>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</si>
  <si>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</si>
  <si>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</si>
  <si>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</si>
  <si>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</si>
  <si>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</si>
  <si>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</si>
  <si>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</si>
  <si>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</si>
  <si>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</si>
  <si>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</si>
  <si>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</si>
  <si>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</si>
  <si>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</si>
  <si>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</si>
  <si>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</si>
  <si>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</si>
  <si>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</si>
  <si>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</si>
  <si>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</si>
  <si>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</si>
  <si>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</si>
  <si>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</si>
  <si>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</si>
  <si>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</si>
  <si>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</si>
  <si>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</si>
  <si>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</si>
  <si>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</si>
  <si>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</si>
  <si>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</si>
  <si>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</si>
  <si>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</si>
  <si>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</si>
  <si>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</si>
  <si>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</si>
  <si>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</si>
  <si>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</si>
  <si>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</si>
  <si>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</si>
  <si>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</si>
  <si>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</si>
  <si>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</si>
  <si>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</si>
  <si>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</si>
  <si>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</si>
  <si>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</si>
  <si>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</si>
  <si>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</si>
  <si>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</si>
  <si>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</si>
  <si>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</si>
  <si>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</si>
  <si>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</si>
  <si>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</si>
  <si>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</si>
  <si>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</si>
  <si>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</si>
  <si>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</si>
  <si>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</si>
  <si>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</si>
  <si>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</si>
  <si>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</si>
  <si>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</si>
  <si>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</si>
  <si>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</si>
  <si>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</si>
  <si>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</si>
  <si>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</si>
  <si>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</si>
  <si>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</si>
  <si>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</si>
  <si>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</si>
  <si>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</si>
  <si>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</si>
  <si>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</si>
  <si>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</si>
  <si>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</si>
  <si>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</si>
  <si>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</si>
  <si>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</si>
  <si>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</si>
  <si>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</si>
  <si>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</si>
  <si>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</si>
  <si>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</si>
  <si>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</si>
  <si>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</si>
  <si>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</si>
  <si>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</si>
  <si>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</si>
  <si>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</si>
  <si>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</si>
  <si>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</si>
  <si>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</si>
  <si>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</si>
  <si>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</si>
  <si>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</si>
  <si>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</si>
  <si>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</si>
  <si>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</si>
  <si>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</si>
  <si>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</si>
  <si>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</si>
  <si>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</si>
  <si>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</si>
  <si>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</si>
  <si>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</si>
  <si>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</si>
  <si>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</si>
  <si>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</si>
  <si>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</si>
  <si>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</si>
  <si>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</si>
  <si>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</si>
  <si>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</si>
  <si>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</si>
  <si>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</si>
  <si>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</si>
  <si>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</si>
  <si>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</si>
  <si>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</si>
  <si>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</si>
  <si>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</si>
  <si>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</si>
  <si>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</si>
  <si>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</si>
  <si>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</si>
  <si>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</si>
  <si>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</si>
  <si>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</si>
  <si>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</si>
  <si>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</si>
  <si>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</si>
  <si>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</si>
  <si>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</si>
  <si>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</si>
  <si>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</si>
  <si>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</si>
  <si>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</si>
  <si>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</si>
  <si>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</si>
  <si>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</si>
  <si>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</si>
  <si>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</si>
  <si>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</si>
  <si>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</si>
  <si>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</si>
  <si>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</si>
  <si>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</si>
  <si>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</si>
  <si>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</si>
  <si>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</si>
  <si>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</si>
  <si>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</si>
  <si>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</si>
  <si>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</si>
  <si>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</si>
  <si>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</si>
  <si>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</si>
  <si>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</si>
  <si>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</si>
  <si>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</si>
  <si>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</si>
  <si>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</si>
  <si>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</si>
  <si>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</si>
  <si>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</si>
  <si>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</si>
  <si>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</si>
  <si>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</si>
  <si>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</si>
  <si>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</si>
  <si>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</si>
  <si>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</si>
  <si>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</si>
  <si>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</si>
  <si>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</si>
  <si>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</si>
  <si>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</si>
  <si>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</si>
  <si>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</si>
  <si>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</si>
  <si>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</si>
  <si>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</si>
  <si>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</si>
  <si>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</si>
  <si>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</si>
  <si>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</si>
  <si>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</si>
  <si>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</si>
  <si>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</si>
  <si>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</si>
  <si>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</si>
  <si>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</si>
  <si>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</si>
  <si>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</si>
  <si>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</si>
  <si>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</si>
  <si>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</si>
  <si>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</si>
  <si>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</si>
  <si>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</si>
  <si>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</si>
  <si>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</si>
  <si>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</si>
  <si>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</si>
  <si>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</si>
  <si>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</si>
  <si>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</si>
  <si>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</si>
  <si>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</si>
  <si>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</si>
  <si>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</si>
  <si>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</si>
  <si>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</si>
  <si>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</si>
  <si>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</si>
  <si>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</si>
  <si>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</si>
  <si>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</si>
  <si>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</si>
  <si>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</si>
  <si>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</si>
  <si>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</si>
  <si>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</si>
  <si>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</si>
  <si>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</si>
  <si>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</si>
  <si>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</si>
  <si>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</si>
  <si>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</si>
  <si>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</si>
  <si>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</si>
  <si>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</si>
  <si>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</si>
  <si>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</si>
  <si>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</si>
  <si>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</si>
  <si>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</si>
  <si>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</si>
  <si>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</si>
  <si>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</si>
  <si>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</si>
  <si>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</si>
  <si>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</si>
  <si>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</si>
  <si>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</si>
  <si>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</si>
  <si>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</si>
  <si>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</si>
  <si>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</si>
  <si>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</si>
  <si>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</si>
  <si>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</si>
  <si>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</si>
  <si>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</si>
  <si>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</si>
  <si>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</si>
  <si>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</si>
  <si>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</si>
  <si>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</si>
  <si>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</si>
  <si>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</si>
  <si>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</si>
  <si>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</si>
  <si>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</si>
  <si>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</si>
  <si>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</si>
  <si>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</si>
  <si>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</si>
  <si>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</si>
  <si>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</si>
  <si>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</si>
  <si>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</si>
  <si>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</si>
  <si>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</si>
  <si>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</si>
  <si>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</si>
  <si>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</si>
  <si>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</si>
  <si>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</si>
  <si>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</si>
  <si>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</si>
  <si>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</si>
  <si>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</si>
  <si>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</si>
  <si>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</si>
  <si>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</si>
  <si>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</si>
  <si>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</si>
  <si>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</si>
  <si>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</si>
  <si>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</si>
  <si>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</si>
  <si>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</si>
  <si>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</si>
  <si>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</si>
  <si>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</si>
  <si>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</si>
  <si>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</si>
  <si>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</si>
  <si>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</si>
  <si>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</si>
  <si>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</si>
  <si>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</si>
  <si>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</si>
  <si>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</si>
  <si>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</si>
  <si>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</si>
  <si>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</si>
  <si>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</si>
  <si>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</si>
  <si>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</si>
  <si>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</si>
  <si>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</si>
  <si>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</si>
  <si>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</si>
  <si>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</si>
  <si>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</si>
  <si>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</si>
  <si>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</si>
  <si>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</si>
  <si>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</si>
  <si>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</si>
  <si>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</si>
  <si>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</si>
  <si>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</si>
  <si>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</si>
  <si>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</si>
  <si>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</si>
  <si>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</si>
  <si>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</si>
  <si>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</si>
  <si>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</si>
  <si>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</si>
  <si>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</si>
  <si>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</si>
  <si>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</si>
  <si>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</si>
  <si>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</si>
  <si>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</si>
  <si>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</si>
  <si>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</si>
  <si>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</si>
  <si>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</si>
  <si>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</si>
  <si>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</si>
  <si>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</si>
  <si>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</si>
  <si>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</si>
  <si>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</si>
  <si>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</si>
  <si>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</si>
  <si>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</si>
  <si>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</si>
  <si>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</si>
  <si>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</si>
  <si>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</si>
  <si>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</si>
  <si>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</si>
  <si>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</si>
  <si>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</si>
  <si>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</si>
  <si>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</si>
  <si>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</si>
  <si>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</si>
  <si>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</si>
  <si>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</si>
  <si>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</si>
  <si>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</si>
  <si>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</si>
  <si>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</si>
  <si>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</si>
  <si>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</si>
  <si>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</si>
  <si>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</si>
  <si>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</si>
  <si>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</si>
  <si>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</si>
  <si>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</si>
  <si>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</si>
  <si>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</si>
  <si>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</si>
  <si>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</si>
  <si>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</si>
  <si>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</si>
  <si>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</si>
  <si>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</si>
  <si>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</si>
  <si>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</si>
  <si>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</si>
  <si>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</si>
  <si>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</si>
  <si>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</si>
  <si>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</si>
  <si>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</si>
  <si>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</si>
  <si>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</si>
  <si>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</si>
  <si>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</si>
  <si>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</si>
  <si>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</si>
  <si>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</si>
  <si>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</si>
  <si>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</si>
  <si>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</si>
  <si>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</si>
  <si>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</si>
  <si>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</si>
  <si>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</si>
  <si>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</si>
  <si>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</si>
  <si>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</si>
  <si>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</si>
  <si>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</si>
  <si>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</si>
  <si>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</si>
  <si>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</si>
  <si>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</si>
  <si>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</si>
  <si>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</si>
  <si>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</si>
  <si>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</si>
  <si>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</si>
  <si>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</si>
  <si>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</si>
  <si>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</si>
  <si>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</si>
  <si>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</si>
  <si>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</si>
  <si>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</si>
  <si>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</si>
  <si>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</si>
  <si>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</si>
  <si>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</si>
  <si>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</si>
  <si>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</si>
  <si>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</si>
  <si>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</si>
  <si>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</si>
  <si>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</si>
  <si>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</si>
  <si>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</si>
  <si>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</si>
  <si>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</si>
  <si>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</si>
  <si>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</si>
  <si>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</si>
  <si>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</si>
  <si>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</si>
  <si>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</si>
  <si>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</si>
  <si>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</si>
  <si>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</si>
  <si>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</si>
  <si>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</si>
  <si>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</si>
  <si>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</si>
  <si>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</si>
  <si>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</si>
  <si>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</si>
  <si>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</si>
  <si>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</si>
  <si>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</si>
  <si>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</si>
  <si>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</si>
  <si>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</si>
  <si>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</si>
  <si>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</si>
  <si>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</si>
  <si>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</si>
  <si>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</si>
  <si>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</si>
  <si>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</si>
  <si>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</si>
  <si>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</si>
  <si>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</si>
  <si>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</si>
  <si>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</si>
  <si>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</si>
  <si>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</si>
  <si>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</si>
  <si>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</si>
  <si>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</si>
  <si>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</si>
  <si>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</si>
  <si>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</si>
  <si>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</si>
  <si>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</si>
  <si>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</si>
  <si>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</si>
  <si>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</si>
  <si>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</si>
  <si>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</si>
  <si>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</si>
  <si>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</si>
  <si>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</si>
  <si>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</si>
  <si>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</si>
  <si>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</si>
  <si>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</si>
  <si>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</si>
  <si>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</si>
  <si>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</si>
  <si>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</si>
  <si>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</si>
  <si>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</si>
  <si>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</si>
  <si>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</si>
  <si>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</si>
  <si>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</si>
  <si>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</si>
  <si>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</si>
  <si>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</si>
  <si>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</si>
  <si>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</si>
  <si>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</si>
  <si>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</si>
  <si>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</si>
  <si>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</si>
  <si>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</si>
  <si>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</si>
  <si>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</si>
  <si>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</si>
  <si>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</si>
  <si>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</si>
  <si>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</si>
  <si>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</si>
  <si>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</si>
  <si>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</si>
  <si>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</si>
  <si>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</si>
  <si>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</si>
  <si>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</si>
  <si>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</si>
  <si>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</si>
  <si>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</si>
  <si>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</si>
  <si>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</si>
  <si>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</si>
  <si>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</si>
  <si>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</si>
  <si>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</si>
  <si>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</si>
  <si>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</si>
  <si>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</si>
  <si>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</si>
  <si>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</si>
  <si>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</si>
  <si>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</si>
  <si>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</si>
  <si>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</si>
  <si>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</si>
  <si>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</si>
  <si>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</si>
  <si>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</si>
  <si>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</si>
  <si>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</si>
  <si>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</si>
  <si>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</si>
  <si>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</si>
  <si>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</si>
  <si>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</si>
  <si>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</si>
  <si>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</si>
  <si>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</si>
  <si>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</si>
  <si>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</si>
  <si>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</si>
  <si>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</si>
  <si>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</si>
  <si>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</si>
  <si>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</si>
  <si>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</si>
  <si>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</si>
  <si>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</si>
  <si>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</si>
  <si>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</si>
  <si>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</si>
  <si>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</si>
  <si>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</si>
  <si>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</si>
  <si>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</si>
  <si>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</si>
  <si>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</si>
  <si>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</si>
  <si>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</si>
  <si>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</si>
  <si>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</si>
  <si>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</si>
  <si>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</si>
  <si>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</si>
  <si>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</si>
  <si>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</si>
  <si>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</si>
  <si>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</si>
  <si>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</si>
  <si>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</si>
  <si>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</si>
  <si>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</si>
  <si>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</si>
  <si>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</si>
  <si>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</si>
  <si>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</si>
  <si>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</si>
  <si>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</si>
  <si>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</si>
  <si>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</si>
  <si>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</si>
  <si>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</si>
  <si>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</si>
  <si>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</si>
  <si>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</si>
  <si>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</si>
  <si>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</si>
  <si>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</si>
  <si>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</si>
  <si>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</si>
  <si>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</si>
  <si>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</si>
  <si>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</si>
  <si>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</si>
  <si>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</si>
  <si>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</si>
  <si>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</si>
  <si>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</si>
  <si>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</si>
  <si>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</si>
  <si>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</si>
  <si>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</si>
  <si>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</si>
  <si>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</si>
  <si>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</si>
  <si>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</si>
  <si>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</si>
  <si>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</si>
  <si>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</si>
  <si>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</si>
  <si>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</si>
  <si>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</si>
  <si>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</si>
  <si>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</si>
  <si>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</si>
  <si>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</si>
  <si>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</si>
  <si>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</si>
  <si>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</si>
  <si>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</si>
  <si>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</si>
  <si>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</si>
  <si>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</si>
  <si>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</si>
  <si>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</si>
  <si>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</si>
  <si>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</si>
  <si>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</si>
  <si>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</si>
  <si>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</si>
  <si>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</si>
  <si>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</si>
  <si>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</si>
  <si>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</si>
  <si>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</si>
  <si>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</si>
  <si>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</si>
  <si>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</si>
  <si>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</si>
  <si>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</si>
  <si>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</si>
  <si>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</si>
  <si>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</si>
  <si>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</si>
  <si>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</si>
  <si>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</si>
  <si>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</si>
  <si>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</si>
  <si>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</si>
  <si>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</si>
  <si>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</si>
  <si>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</si>
  <si>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</si>
  <si>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</si>
  <si>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</si>
  <si>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</si>
  <si>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</si>
  <si>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</si>
  <si>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</si>
  <si>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</si>
  <si>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</si>
  <si>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</si>
  <si>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</si>
  <si>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</si>
  <si>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</si>
  <si>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</si>
  <si>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</si>
  <si>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</si>
  <si>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</si>
  <si>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</si>
  <si>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</si>
  <si>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</si>
  <si>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</si>
  <si>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</si>
  <si>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</si>
  <si>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</si>
  <si>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</si>
  <si>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</si>
  <si>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</si>
  <si>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</si>
  <si>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</si>
  <si>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</si>
  <si>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</si>
  <si>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</si>
  <si>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</si>
  <si>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</si>
  <si>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</si>
  <si>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</si>
  <si>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</si>
  <si>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</si>
  <si>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</si>
  <si>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</si>
  <si>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</si>
  <si>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</si>
  <si>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</si>
  <si>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</si>
  <si>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</si>
  <si>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</si>
  <si>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</si>
  <si>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</si>
  <si>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</si>
  <si>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</si>
  <si>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</si>
  <si>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</si>
  <si>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</si>
  <si>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</si>
  <si>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</si>
  <si>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</si>
  <si>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</si>
  <si>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</si>
  <si>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</si>
  <si>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</si>
  <si>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</si>
  <si>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</si>
  <si>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</si>
  <si>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</si>
  <si>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</si>
  <si>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</si>
  <si>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</si>
  <si>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</si>
  <si>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</si>
  <si>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</si>
  <si>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</si>
  <si>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</si>
  <si>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</si>
  <si>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</si>
  <si>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</si>
  <si>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</si>
  <si>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</si>
  <si>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</si>
  <si>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</si>
  <si>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</si>
  <si>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</si>
  <si>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</si>
  <si>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</si>
  <si>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</si>
  <si>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</si>
  <si>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</si>
  <si>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</si>
  <si>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</si>
  <si>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</si>
  <si>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</si>
  <si>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</si>
  <si>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</si>
  <si>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</si>
  <si>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</si>
  <si>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</si>
  <si>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</si>
  <si>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</si>
  <si>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</si>
  <si>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</si>
  <si>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</si>
  <si>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</si>
  <si>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</si>
  <si>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</si>
  <si>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</si>
  <si>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</si>
  <si>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</si>
  <si>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</si>
  <si>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</si>
  <si>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</si>
  <si>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</si>
  <si>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</si>
  <si>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</si>
  <si>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</si>
  <si>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</si>
  <si>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</si>
  <si>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</si>
  <si>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</si>
  <si>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</si>
  <si>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</si>
  <si>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</si>
  <si>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</si>
  <si>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</si>
  <si>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</si>
  <si>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</si>
  <si>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</si>
  <si>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</si>
  <si>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</si>
  <si>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</si>
  <si>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</si>
  <si>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</si>
  <si>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</si>
  <si>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</si>
  <si>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</si>
  <si>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</si>
  <si>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</si>
  <si>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</si>
  <si>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</si>
  <si>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</si>
  <si>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</si>
  <si>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</si>
  <si>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</si>
  <si>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</si>
  <si>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</si>
  <si>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</si>
  <si>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</si>
  <si>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</si>
  <si>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</si>
  <si>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</si>
  <si>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</si>
  <si>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</si>
  <si>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</si>
  <si>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</si>
  <si>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</si>
  <si>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</si>
  <si>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</si>
  <si>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</si>
  <si>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</si>
  <si>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</si>
  <si>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</si>
  <si>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</si>
  <si>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</si>
  <si>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</si>
  <si>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</si>
  <si>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</si>
  <si>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</si>
  <si>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</si>
  <si>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</si>
  <si>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</si>
  <si>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</si>
  <si>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</si>
  <si>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</si>
  <si>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</si>
  <si>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</si>
  <si>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</si>
  <si>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</si>
  <si>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</si>
  <si>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</si>
  <si>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</si>
  <si>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</si>
  <si>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</si>
  <si>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</si>
  <si>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</si>
  <si>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</si>
  <si>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</si>
  <si>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</si>
  <si>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</si>
  <si>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</si>
  <si>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</si>
  <si>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</si>
  <si>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</si>
  <si>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</si>
  <si>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</si>
  <si>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</si>
  <si>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</si>
  <si>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</si>
  <si>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</si>
  <si>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</si>
  <si>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</si>
  <si>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</si>
  <si>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</si>
  <si>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</si>
  <si>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</si>
  <si>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</si>
  <si>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</si>
  <si>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</si>
  <si>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</si>
  <si>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</si>
  <si>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</si>
  <si>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</si>
  <si>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</si>
  <si>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</si>
  <si>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</si>
  <si>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</si>
  <si>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</si>
  <si>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</si>
  <si>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</si>
  <si>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</si>
  <si>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</si>
  <si>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</si>
  <si>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</si>
  <si>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</si>
  <si>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</si>
  <si>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</si>
  <si>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</si>
  <si>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</si>
  <si>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</si>
  <si>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</si>
  <si>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</si>
  <si>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</si>
  <si>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</si>
  <si>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</si>
  <si>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</si>
  <si>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</si>
  <si>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</si>
  <si>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</si>
  <si>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</si>
  <si>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</si>
  <si>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</si>
  <si>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</si>
  <si>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</si>
  <si>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</si>
  <si>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</si>
  <si>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</si>
  <si>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</si>
  <si>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</si>
  <si>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</si>
  <si>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</si>
  <si>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</si>
  <si>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</si>
  <si>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</si>
  <si>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</si>
  <si>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</si>
  <si>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</si>
  <si>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</si>
  <si>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</si>
  <si>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</si>
  <si>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</si>
  <si>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</si>
  <si>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</si>
  <si>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</si>
  <si>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</si>
  <si>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</si>
  <si>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</si>
  <si>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</si>
  <si>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</si>
  <si>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</si>
  <si>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</si>
  <si>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</si>
  <si>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</si>
  <si>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</si>
  <si>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</si>
  <si>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</si>
  <si>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</si>
  <si>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</si>
  <si>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</si>
  <si>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</si>
  <si>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</si>
  <si>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</si>
  <si>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</si>
  <si>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</si>
  <si>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</si>
  <si>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</si>
  <si>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</si>
  <si>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</si>
  <si>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</si>
  <si>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</si>
  <si>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</si>
  <si>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</si>
  <si>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</si>
  <si>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</si>
  <si>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</si>
  <si>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</si>
  <si>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</si>
  <si>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</si>
  <si>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</si>
  <si>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</si>
  <si>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</si>
  <si>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</si>
  <si>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</si>
  <si>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</si>
  <si>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</si>
  <si>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</si>
  <si>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</si>
  <si>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</si>
  <si>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</si>
  <si>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</si>
  <si>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</si>
  <si>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</si>
  <si>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</si>
  <si>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</si>
  <si>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</si>
  <si>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</si>
  <si>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</si>
  <si>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</si>
  <si>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</si>
  <si>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</si>
  <si>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</si>
  <si>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</si>
  <si>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</si>
  <si>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</si>
  <si>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</si>
  <si>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</si>
  <si>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</si>
  <si>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</si>
  <si>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</si>
  <si>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</si>
  <si>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</si>
  <si>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</si>
  <si>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</si>
  <si>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</si>
  <si>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</si>
  <si>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</si>
  <si>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</si>
  <si>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</si>
  <si>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</si>
  <si>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</si>
  <si>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</si>
  <si>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</si>
  <si>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</si>
  <si>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</si>
  <si>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</si>
  <si>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</si>
  <si>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</si>
  <si>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</si>
  <si>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</si>
  <si>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</si>
  <si>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</si>
  <si>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</si>
  <si>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</si>
  <si>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</si>
  <si>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</si>
  <si>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</si>
  <si>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</si>
  <si>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</si>
  <si>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</si>
  <si>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</si>
  <si>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</si>
  <si>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</si>
  <si>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</si>
  <si>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</si>
  <si>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</si>
  <si>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</si>
  <si>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</si>
  <si>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</si>
  <si>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</si>
  <si>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</si>
  <si>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</si>
  <si>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</si>
  <si>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</si>
  <si>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</si>
  <si>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</si>
  <si>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</si>
  <si>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</si>
  <si>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</si>
  <si>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</si>
  <si>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</si>
  <si>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</si>
  <si>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</si>
  <si>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</si>
  <si>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</si>
  <si>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</si>
  <si>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</si>
  <si>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</si>
  <si>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</si>
  <si>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</si>
  <si>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</si>
  <si>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</si>
  <si>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</si>
  <si>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</si>
  <si>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</si>
  <si>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</si>
  <si>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</si>
  <si>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</si>
  <si>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</si>
  <si>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</si>
  <si>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</si>
  <si>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</si>
  <si>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</si>
  <si>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</si>
  <si>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</si>
  <si>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</si>
  <si>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</si>
  <si>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</si>
  <si>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</si>
  <si>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</si>
  <si>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</si>
  <si>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</si>
  <si>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</si>
  <si>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</si>
  <si>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</si>
  <si>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</si>
  <si>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</si>
  <si>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</si>
  <si>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</si>
  <si>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</si>
  <si>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</si>
  <si>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</si>
  <si>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</si>
  <si>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</si>
  <si>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</si>
  <si>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</si>
  <si>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</si>
  <si>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</si>
  <si>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</si>
  <si>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</si>
  <si>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</si>
  <si>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</si>
  <si>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</si>
  <si>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</si>
  <si>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</si>
  <si>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</si>
  <si>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</si>
  <si>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</si>
  <si>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</si>
  <si>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</si>
  <si>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</si>
  <si>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</si>
  <si>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</si>
  <si>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</si>
  <si>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</si>
  <si>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</si>
  <si>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</si>
  <si>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</si>
  <si>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</si>
  <si>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</si>
  <si>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</si>
  <si>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</si>
  <si>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</si>
  <si>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</si>
  <si>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</si>
  <si>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</si>
  <si>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</si>
  <si>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</si>
  <si>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</si>
  <si>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</si>
  <si>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</si>
  <si>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</si>
  <si>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</si>
  <si>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</si>
  <si>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</si>
  <si>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</si>
  <si>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</si>
  <si>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</si>
  <si>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</si>
  <si>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</si>
  <si>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</si>
  <si>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</si>
  <si>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</si>
  <si>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</si>
  <si>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</si>
  <si>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</si>
  <si>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</si>
  <si>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</si>
  <si>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</si>
  <si>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</si>
  <si>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</si>
  <si>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</si>
  <si>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</si>
  <si>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</si>
  <si>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</si>
  <si>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</si>
  <si>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</si>
  <si>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</si>
  <si>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</si>
  <si>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</si>
  <si>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</si>
  <si>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</si>
  <si>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</si>
  <si>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</si>
  <si>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</si>
  <si>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</si>
  <si>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</si>
  <si>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</si>
  <si>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</si>
  <si>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</si>
  <si>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</si>
  <si>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</si>
  <si>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</si>
  <si>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</si>
  <si>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</si>
  <si>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</si>
  <si>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</si>
  <si>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</si>
  <si>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</si>
  <si>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</si>
  <si>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</si>
  <si>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</si>
  <si>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</si>
  <si>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</si>
  <si>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</si>
  <si>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</si>
  <si>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</si>
  <si>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</si>
  <si>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</si>
  <si>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</si>
  <si>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</si>
  <si>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</si>
  <si>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</si>
  <si>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</si>
  <si>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</si>
  <si>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</si>
  <si>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</si>
  <si>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</si>
  <si>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</si>
  <si>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</si>
  <si>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</si>
  <si>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</si>
  <si>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</si>
  <si>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</si>
  <si>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</si>
  <si>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</si>
  <si>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</si>
  <si>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</si>
  <si>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</si>
  <si>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</si>
  <si>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</si>
  <si>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</si>
  <si>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</si>
  <si>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</si>
  <si>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</si>
  <si>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</si>
  <si>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</si>
  <si>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</si>
  <si>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</si>
  <si>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</si>
  <si>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</si>
  <si>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</si>
  <si>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</si>
  <si>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</si>
  <si>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</si>
  <si>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</si>
  <si>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</si>
  <si>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</si>
  <si>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</si>
  <si>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</si>
  <si>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</si>
  <si>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</si>
  <si>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</si>
  <si>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</si>
  <si>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</si>
  <si>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</si>
  <si>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</si>
  <si>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</si>
  <si>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</si>
  <si>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</si>
  <si>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</si>
  <si>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</si>
  <si>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</si>
  <si>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</si>
  <si>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</si>
  <si>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</si>
  <si>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</si>
  <si>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</si>
  <si>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</si>
  <si>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</si>
  <si>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</si>
  <si>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</si>
  <si>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</si>
  <si>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</si>
  <si>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</si>
  <si>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</si>
  <si>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</si>
  <si>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</si>
  <si>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</si>
  <si>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</si>
  <si>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</si>
  <si>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</si>
  <si>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</si>
  <si>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</si>
  <si>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</si>
  <si>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</si>
  <si>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</si>
  <si>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</si>
  <si>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</si>
  <si>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</si>
  <si>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</si>
  <si>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</si>
  <si>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</si>
  <si>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</si>
  <si>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</si>
  <si>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</si>
  <si>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</si>
  <si>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</si>
  <si>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</si>
  <si>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</si>
  <si>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</si>
  <si>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</si>
  <si>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</si>
  <si>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</si>
  <si>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</si>
  <si>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</si>
  <si>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</si>
  <si>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</si>
  <si>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</si>
  <si>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</si>
  <si>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</si>
  <si>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</si>
  <si>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</si>
  <si>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</si>
  <si>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</si>
  <si>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</si>
  <si>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</si>
  <si>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</si>
  <si>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</si>
  <si>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</si>
  <si>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</si>
  <si>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</si>
  <si>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</si>
  <si>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</si>
  <si>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</si>
  <si>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</si>
  <si>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</si>
  <si>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</si>
  <si>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</si>
  <si>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</si>
  <si>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</si>
  <si>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</si>
  <si>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</si>
  <si>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</si>
  <si>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</si>
  <si>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</si>
  <si>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</si>
  <si>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</si>
  <si>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</si>
  <si>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</si>
  <si>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</si>
  <si>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</si>
  <si>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</si>
  <si>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</si>
  <si>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</si>
  <si>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</si>
  <si>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</si>
  <si>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</si>
  <si>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</si>
  <si>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</si>
  <si>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</si>
  <si>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</si>
  <si>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</si>
  <si>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</si>
  <si>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</si>
  <si>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</si>
  <si>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</si>
  <si>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</si>
  <si>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</si>
  <si>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</si>
  <si>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</si>
  <si>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</si>
  <si>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</si>
  <si>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</si>
  <si>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</si>
  <si>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</si>
  <si>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</si>
  <si>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</si>
  <si>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</si>
  <si>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</si>
  <si>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</si>
  <si>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</si>
  <si>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</si>
  <si>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</si>
  <si>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</si>
  <si>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</si>
  <si>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</si>
  <si>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</si>
  <si>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</si>
  <si>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</si>
  <si>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</si>
  <si>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</si>
  <si>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</si>
  <si>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</si>
  <si>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</si>
  <si>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</si>
  <si>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</si>
  <si>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</si>
  <si>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</si>
  <si>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</si>
  <si>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</si>
  <si>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</si>
  <si>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</si>
  <si>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</si>
  <si>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</si>
  <si>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</si>
  <si>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</si>
  <si>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</si>
  <si>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</si>
  <si>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</si>
  <si>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</si>
  <si>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</si>
  <si>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</si>
  <si>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</si>
  <si>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</si>
  <si>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</si>
  <si>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</si>
  <si>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</si>
  <si>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</si>
  <si>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</si>
  <si>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</si>
  <si>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</si>
  <si>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</si>
  <si>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</si>
  <si>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</si>
  <si>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</si>
  <si>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</si>
  <si>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</si>
  <si>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</si>
  <si>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</si>
  <si>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</si>
  <si>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</si>
  <si>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</si>
  <si>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</si>
  <si>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</si>
  <si>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</si>
  <si>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</si>
  <si>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</si>
  <si>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</si>
  <si>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</si>
  <si>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</si>
  <si>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</si>
  <si>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</si>
  <si>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</si>
  <si>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</si>
  <si>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</si>
  <si>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</si>
  <si>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</si>
  <si>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</si>
  <si>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</si>
  <si>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</si>
  <si>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</si>
  <si>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</si>
  <si>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</si>
  <si>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</si>
  <si>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</si>
  <si>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</si>
  <si>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</si>
  <si>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</si>
  <si>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</si>
  <si>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</si>
  <si>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</si>
  <si>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</si>
  <si>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</si>
  <si>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</si>
  <si>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</si>
  <si>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</si>
  <si>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</si>
  <si>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</si>
  <si>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</si>
  <si>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</si>
  <si>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</si>
  <si>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</si>
  <si>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</si>
  <si>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</si>
  <si>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</si>
  <si>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</si>
  <si>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</si>
  <si>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</si>
  <si>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</si>
  <si>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</si>
  <si>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</si>
  <si>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</si>
  <si>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</si>
  <si>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</si>
  <si>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</si>
  <si>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</si>
  <si>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</si>
  <si>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</si>
  <si>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</si>
  <si>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</si>
  <si>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</si>
  <si>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</si>
  <si>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</si>
  <si>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</si>
  <si>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</si>
  <si>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</si>
  <si>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</si>
  <si>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</si>
  <si>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</si>
  <si>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</si>
  <si>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</si>
  <si>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</si>
  <si>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</si>
  <si>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</si>
  <si>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</si>
  <si>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</si>
  <si>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</si>
  <si>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</si>
  <si>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</si>
  <si>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</si>
  <si>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</si>
  <si>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</si>
  <si>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</si>
  <si>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</si>
  <si>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</si>
  <si>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</si>
  <si>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</si>
  <si>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</si>
  <si>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</si>
  <si>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</si>
  <si>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</si>
  <si>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</si>
  <si>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</si>
  <si>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</si>
  <si>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</si>
  <si>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</si>
  <si>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</si>
  <si>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</si>
  <si>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</si>
  <si>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</si>
  <si>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</si>
  <si>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</si>
  <si>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</si>
  <si>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</si>
  <si>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</si>
  <si>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</si>
  <si>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</si>
  <si>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</si>
  <si>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</si>
  <si>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</si>
  <si>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</si>
  <si>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</si>
  <si>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</si>
  <si>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</si>
  <si>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</si>
  <si>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</si>
  <si>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</si>
  <si>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</si>
  <si>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</si>
  <si>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</si>
  <si>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</si>
  <si>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</si>
  <si>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</si>
  <si>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</si>
  <si>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</si>
  <si>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</si>
  <si>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</si>
  <si>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</si>
  <si>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</si>
  <si>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</si>
  <si>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</si>
  <si>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</si>
  <si>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</si>
  <si>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</si>
  <si>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</si>
  <si>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</si>
  <si>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</si>
  <si>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</si>
  <si>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</si>
  <si>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</si>
  <si>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</si>
  <si>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</si>
  <si>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</si>
  <si>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</si>
  <si>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</si>
  <si>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</si>
  <si>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</si>
  <si>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</si>
  <si>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</si>
  <si>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</si>
  <si>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</si>
  <si>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</si>
  <si>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</si>
  <si>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</si>
  <si>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</si>
  <si>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</si>
  <si>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</si>
  <si>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</si>
  <si>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</si>
  <si>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</si>
  <si>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</si>
  <si>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</si>
  <si>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</si>
  <si>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</si>
  <si>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</si>
  <si>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</si>
  <si>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</si>
  <si>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</si>
  <si>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</si>
  <si>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</si>
  <si>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</si>
  <si>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</si>
  <si>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</si>
  <si>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</si>
  <si>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</si>
  <si>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</si>
  <si>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</si>
  <si>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</si>
  <si>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</si>
  <si>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</si>
  <si>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</si>
  <si>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</si>
  <si>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</si>
  <si>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</si>
  <si>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</si>
  <si>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</si>
  <si>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</si>
  <si>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</si>
  <si>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</si>
  <si>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</si>
  <si>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</si>
  <si>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</si>
  <si>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</si>
  <si>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</si>
  <si>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</si>
  <si>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</si>
  <si>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</si>
  <si>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</si>
  <si>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</si>
  <si>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</si>
  <si>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</si>
  <si>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</si>
  <si>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</si>
  <si>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</si>
  <si>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</si>
  <si>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</si>
  <si>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</si>
  <si>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</si>
  <si>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</si>
  <si>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</si>
  <si>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</si>
  <si>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</si>
  <si>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</si>
  <si>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</si>
  <si>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</si>
  <si>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</si>
  <si>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</si>
  <si>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</si>
  <si>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</si>
  <si>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</si>
  <si>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</si>
  <si>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</si>
  <si>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</si>
  <si>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</si>
  <si>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</si>
  <si>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</si>
  <si>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</si>
  <si>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</si>
  <si>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</si>
  <si>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</si>
  <si>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</si>
  <si>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</si>
  <si>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</si>
  <si>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</si>
  <si>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</si>
  <si>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</si>
  <si>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</si>
  <si>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</si>
  <si>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</si>
  <si>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</si>
  <si>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</si>
  <si>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</si>
  <si>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</si>
  <si>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</si>
  <si>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</si>
  <si>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</si>
  <si>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</si>
  <si>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</si>
  <si>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</si>
  <si>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</si>
  <si>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</si>
  <si>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</si>
  <si>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</si>
  <si>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</si>
  <si>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</si>
  <si>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</si>
  <si>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</si>
  <si>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</si>
  <si>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</si>
  <si>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</si>
  <si>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</si>
  <si>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</si>
  <si>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</si>
  <si>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</si>
  <si>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</si>
  <si>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</si>
  <si>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</si>
  <si>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</si>
  <si>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</si>
  <si>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</si>
  <si>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</si>
  <si>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</si>
  <si>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</si>
  <si>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</si>
  <si>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</si>
  <si>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</si>
  <si>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</si>
  <si>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</si>
  <si>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</si>
  <si>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</si>
  <si>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</si>
  <si>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</si>
  <si>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</si>
  <si>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</si>
  <si>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</si>
  <si>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</si>
  <si>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</si>
  <si>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</si>
  <si>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</si>
  <si>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</si>
  <si>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</si>
  <si>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</si>
  <si>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</si>
  <si>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</si>
  <si>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</si>
  <si>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</si>
  <si>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</si>
  <si>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</si>
  <si>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</si>
  <si>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</si>
  <si>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</si>
  <si>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</si>
  <si>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</si>
  <si>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</si>
  <si>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</si>
  <si>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</si>
  <si>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</si>
  <si>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</si>
  <si>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</si>
  <si>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</si>
  <si>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</si>
  <si>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</si>
  <si>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</si>
  <si>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</si>
  <si>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</si>
  <si>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</si>
  <si>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</si>
  <si>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</si>
  <si>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</si>
  <si>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</si>
  <si>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</si>
  <si>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</si>
  <si>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</si>
  <si>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</si>
  <si>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</si>
  <si>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</si>
  <si>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</si>
  <si>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</si>
  <si>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</si>
  <si>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</si>
  <si>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</si>
  <si>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</si>
  <si>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</si>
  <si>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</si>
  <si>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</si>
  <si>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</si>
  <si>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</si>
  <si>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</si>
  <si>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</si>
  <si>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</si>
  <si>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</si>
  <si>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</si>
  <si>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</si>
  <si>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</si>
  <si>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</si>
  <si>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</si>
  <si>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</si>
  <si>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</si>
  <si>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</si>
  <si>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</si>
  <si>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</si>
  <si>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</si>
  <si>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</si>
  <si>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</si>
  <si>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</si>
  <si>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</si>
  <si>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</si>
  <si>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</si>
  <si>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</si>
  <si>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</si>
  <si>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</si>
  <si>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</si>
  <si>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</si>
  <si>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</si>
  <si>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</si>
  <si>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</si>
  <si>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</si>
  <si>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</si>
  <si>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</si>
  <si>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</si>
  <si>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</si>
  <si>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</si>
  <si>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</si>
  <si>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</si>
  <si>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</si>
  <si>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</si>
  <si>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</si>
  <si>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</si>
  <si>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</si>
  <si>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</si>
  <si>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</si>
  <si>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</si>
  <si>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</si>
  <si>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</si>
  <si>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</si>
  <si>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</si>
  <si>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</si>
  <si>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</si>
  <si>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</si>
  <si>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</si>
  <si>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</si>
  <si>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</si>
  <si>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</si>
  <si>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</si>
  <si>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</si>
  <si>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</si>
  <si>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</si>
  <si>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</si>
  <si>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</si>
  <si>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</si>
  <si>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</si>
  <si>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</si>
  <si>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</si>
  <si>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</si>
  <si>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</si>
  <si>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</si>
  <si>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</si>
  <si>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</si>
  <si>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</si>
  <si>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</si>
  <si>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</si>
  <si>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</si>
  <si>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</si>
  <si>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</si>
  <si>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</si>
  <si>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</si>
  <si>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</si>
  <si>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</si>
  <si>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</si>
  <si>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</si>
  <si>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</si>
  <si>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</si>
  <si>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</si>
  <si>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</si>
  <si>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</si>
  <si>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</si>
  <si>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</si>
  <si>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</si>
  <si>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</si>
  <si>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</si>
  <si>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</si>
  <si>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</si>
  <si>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</si>
  <si>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</si>
  <si>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</si>
  <si>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</si>
  <si>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</si>
  <si>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</si>
  <si>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</si>
  <si>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</si>
  <si>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</si>
  <si>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</si>
  <si>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</si>
  <si>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</si>
  <si>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</si>
  <si>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</si>
  <si>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</si>
  <si>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</si>
  <si>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</si>
  <si>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</si>
  <si>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</si>
  <si>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</si>
  <si>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</si>
  <si>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</si>
  <si>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</si>
  <si>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</si>
  <si>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</si>
  <si>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</si>
  <si>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</si>
  <si>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</si>
  <si>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</si>
  <si>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</si>
  <si>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</si>
  <si>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</si>
  <si>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</si>
  <si>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</si>
  <si>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</si>
  <si>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</si>
  <si>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</si>
  <si>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</si>
  <si>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</si>
  <si>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</si>
  <si>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</si>
  <si>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</si>
  <si>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</si>
  <si>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</si>
  <si>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</si>
  <si>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</si>
  <si>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</si>
  <si>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</si>
  <si>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</si>
  <si>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</si>
  <si>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</si>
  <si>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</si>
  <si>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</si>
  <si>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</si>
  <si>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</si>
  <si>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</si>
  <si>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</si>
  <si>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</si>
  <si>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</si>
  <si>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</si>
  <si>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</si>
  <si>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</si>
  <si>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</si>
  <si>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</si>
  <si>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</si>
  <si>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</si>
  <si>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</si>
  <si>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</si>
  <si>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</si>
  <si>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</si>
  <si>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</si>
  <si>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</si>
  <si>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</si>
  <si>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</si>
  <si>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</si>
  <si>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</si>
  <si>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</si>
  <si>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</si>
  <si>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</si>
  <si>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</si>
  <si>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</si>
  <si>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</si>
  <si>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</si>
  <si>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</si>
  <si>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</si>
  <si>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</si>
  <si>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</si>
  <si>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</si>
  <si>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</si>
  <si>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</si>
  <si>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</si>
  <si>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</si>
  <si>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</si>
  <si>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</si>
  <si>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</si>
  <si>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</si>
  <si>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</si>
  <si>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</si>
  <si>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</si>
  <si>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</si>
  <si>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</si>
  <si>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</si>
  <si>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</si>
  <si>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</si>
  <si>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</si>
  <si>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</si>
  <si>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</si>
  <si>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</si>
  <si>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</si>
  <si>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</si>
  <si>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</si>
  <si>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</si>
  <si>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</si>
  <si>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</si>
  <si>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</si>
  <si>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</si>
  <si>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</si>
  <si>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</si>
  <si>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</si>
  <si>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</si>
  <si>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</si>
  <si>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</si>
  <si>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</si>
  <si>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</si>
  <si>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</si>
  <si>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</si>
  <si>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</si>
  <si>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</si>
  <si>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</si>
  <si>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</si>
  <si>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</si>
  <si>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</si>
  <si>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</si>
  <si>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</si>
  <si>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</si>
  <si>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</si>
  <si>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</si>
  <si>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</si>
  <si>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</si>
  <si>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</si>
  <si>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</si>
  <si>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</si>
  <si>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</si>
  <si>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</si>
  <si>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</si>
  <si>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</si>
  <si>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</si>
  <si>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</si>
  <si>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</si>
  <si>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</si>
  <si>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</si>
  <si>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</si>
  <si>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</si>
  <si>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</si>
  <si>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</si>
  <si>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</si>
  <si>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</si>
  <si>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</si>
  <si>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</si>
  <si>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</si>
  <si>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</si>
  <si>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</si>
  <si>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</si>
  <si>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</si>
  <si>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</si>
  <si>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</si>
  <si>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</si>
  <si>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</si>
  <si>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</si>
  <si>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</si>
  <si>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</si>
  <si>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</si>
  <si>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</si>
  <si>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</si>
  <si>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</si>
  <si>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</si>
  <si>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</si>
  <si>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</si>
  <si>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</si>
  <si>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</si>
  <si>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</si>
  <si>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</si>
  <si>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</si>
  <si>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</si>
  <si>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</si>
  <si>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</si>
  <si>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</si>
  <si>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</si>
  <si>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</si>
  <si>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</si>
  <si>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</si>
  <si>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</si>
  <si>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</si>
  <si>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</si>
  <si>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</si>
  <si>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</si>
  <si>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</si>
  <si>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</si>
  <si>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</si>
  <si>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</si>
  <si>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</si>
  <si>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</si>
  <si>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</si>
  <si>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</si>
  <si>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</si>
  <si>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</si>
  <si>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</si>
  <si>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</si>
  <si>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</si>
  <si>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</si>
  <si>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</si>
  <si>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</si>
  <si>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</si>
  <si>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</si>
  <si>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</si>
  <si>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</si>
  <si>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</si>
  <si>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</si>
  <si>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</si>
  <si>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</si>
  <si>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</si>
  <si>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</si>
  <si>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</si>
  <si>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</si>
  <si>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</si>
  <si>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</si>
  <si>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</si>
  <si>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</si>
  <si>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</si>
  <si>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</si>
  <si>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</si>
  <si>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</si>
  <si>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</si>
  <si>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</si>
  <si>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</si>
  <si>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</si>
  <si>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</si>
  <si>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</si>
  <si>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</si>
  <si>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</si>
  <si>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</si>
  <si>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</si>
  <si>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</si>
  <si>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</si>
  <si>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</si>
  <si>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</si>
  <si>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</si>
  <si>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</si>
  <si>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</si>
  <si>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</si>
  <si>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</si>
  <si>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</si>
  <si>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</si>
  <si>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</si>
  <si>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</si>
  <si>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</si>
  <si>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</si>
  <si>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</si>
  <si>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</si>
  <si>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</si>
  <si>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</si>
  <si>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</si>
  <si>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</si>
  <si>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</si>
  <si>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</si>
  <si>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</si>
  <si>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</si>
  <si>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</si>
  <si>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</si>
  <si>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</si>
  <si>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</si>
  <si>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</si>
  <si>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</si>
  <si>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</si>
  <si>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</si>
  <si>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</si>
  <si>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</si>
  <si>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</si>
  <si>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</si>
  <si>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</si>
  <si>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</si>
  <si>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</si>
  <si>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</si>
  <si>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</si>
  <si>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</si>
  <si>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</si>
  <si>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</si>
  <si>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</si>
  <si>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</si>
  <si>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</si>
  <si>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</si>
  <si>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</si>
  <si>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</si>
  <si>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</si>
  <si>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</si>
  <si>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</si>
  <si>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</si>
  <si>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</si>
  <si>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</si>
  <si>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</si>
  <si>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</si>
  <si>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</si>
  <si>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</si>
  <si>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</si>
  <si>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</si>
  <si>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</si>
  <si>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</si>
  <si>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</si>
  <si>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</si>
  <si>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</si>
  <si>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</si>
  <si>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</si>
  <si>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</si>
  <si>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</si>
  <si>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</si>
  <si>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</si>
  <si>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</si>
  <si>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</si>
  <si>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</si>
  <si>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</si>
  <si>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</si>
  <si>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</si>
  <si>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</si>
  <si>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</si>
  <si>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</si>
  <si>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</si>
  <si>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</si>
  <si>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</si>
  <si>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</si>
  <si>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</si>
  <si>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</si>
  <si>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</si>
  <si>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</si>
  <si>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</si>
  <si>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</si>
  <si>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</si>
  <si>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</si>
  <si>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</si>
  <si>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</si>
  <si>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</si>
  <si>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</si>
  <si>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</si>
  <si>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</si>
  <si>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</si>
  <si>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</si>
  <si>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</si>
  <si>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</si>
  <si>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</si>
  <si>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</si>
  <si>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</si>
  <si>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</si>
  <si>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</si>
  <si>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</si>
  <si>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</si>
  <si>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</si>
  <si>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</si>
  <si>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</si>
  <si>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</si>
  <si>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</si>
  <si>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</si>
  <si>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</si>
  <si>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</si>
  <si>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</si>
  <si>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</si>
  <si>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</si>
  <si>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</si>
  <si>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</si>
  <si>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</si>
  <si>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</si>
  <si>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</si>
  <si>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</si>
  <si>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</si>
  <si>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</si>
  <si>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</si>
  <si>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</si>
  <si>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</si>
  <si>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</si>
  <si>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</si>
  <si>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</si>
  <si>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</si>
  <si>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</si>
  <si>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</si>
  <si>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</si>
  <si>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</si>
  <si>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</si>
  <si>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</si>
  <si>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</si>
  <si>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</si>
  <si>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</si>
  <si>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</si>
  <si>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</si>
  <si>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</si>
  <si>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</si>
  <si>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</si>
  <si>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</si>
  <si>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</si>
  <si>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</si>
  <si>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</si>
  <si>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</si>
  <si>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</si>
  <si>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</si>
  <si>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</si>
  <si>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</si>
  <si>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</si>
  <si>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</si>
  <si>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</si>
  <si>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</si>
  <si>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</si>
  <si>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</si>
  <si>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</si>
  <si>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</si>
  <si>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</si>
  <si>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</si>
  <si>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</si>
  <si>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</si>
  <si>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</si>
  <si>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</si>
  <si>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</si>
  <si>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</si>
  <si>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</si>
  <si>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</si>
  <si>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</si>
  <si>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</si>
  <si>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</si>
  <si>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</si>
  <si>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</si>
  <si>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</si>
  <si>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</si>
  <si>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</si>
  <si>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</si>
  <si>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</si>
  <si>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</si>
  <si>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</si>
  <si>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</si>
  <si>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</si>
  <si>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</si>
  <si>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</si>
  <si>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</si>
  <si>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</si>
  <si>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</si>
  <si>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</si>
  <si>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</si>
  <si>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</si>
  <si>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</si>
  <si>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</si>
  <si>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</si>
  <si>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</si>
  <si>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</si>
  <si>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</si>
  <si>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</si>
  <si>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</si>
  <si>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</si>
  <si>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</si>
  <si>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</si>
  <si>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</si>
  <si>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</si>
  <si>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</si>
  <si>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</si>
  <si>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</si>
  <si>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</si>
  <si>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</si>
  <si>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</si>
  <si>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</si>
  <si>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</si>
  <si>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</si>
  <si>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</si>
  <si>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</si>
  <si>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</si>
  <si>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</si>
  <si>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</si>
  <si>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</si>
  <si>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</si>
  <si>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</si>
  <si>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</si>
  <si>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</si>
  <si>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</si>
  <si>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</si>
  <si>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</si>
  <si>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</si>
  <si>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</si>
  <si>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</si>
  <si>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</si>
  <si>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</si>
  <si>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</si>
  <si>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</si>
  <si>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</si>
  <si>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</si>
  <si>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</si>
  <si>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</si>
  <si>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</si>
  <si>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</si>
  <si>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</si>
  <si>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</si>
  <si>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</si>
  <si>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</si>
  <si>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</si>
  <si>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</si>
  <si>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</si>
  <si>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</si>
  <si>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</si>
  <si>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</si>
  <si>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</si>
  <si>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</si>
  <si>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</si>
  <si>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</si>
  <si>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</si>
  <si>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</si>
  <si>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</si>
  <si>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</si>
  <si>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</si>
  <si>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</si>
  <si>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</si>
  <si>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</si>
  <si>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</si>
  <si>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</si>
  <si>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</si>
  <si>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</si>
  <si>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</si>
  <si>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</si>
  <si>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</si>
  <si>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</si>
  <si>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</si>
  <si>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</si>
  <si>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</si>
  <si>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</si>
  <si>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</si>
  <si>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</si>
  <si>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</si>
  <si>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</si>
  <si>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</si>
  <si>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</si>
  <si>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</si>
  <si>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</si>
  <si>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</si>
  <si>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</si>
  <si>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</si>
  <si>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</si>
  <si>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</si>
  <si>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</si>
  <si>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</si>
  <si>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</si>
  <si>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</si>
  <si>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</si>
  <si>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</si>
  <si>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</si>
  <si>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</si>
  <si>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</si>
  <si>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</si>
  <si>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</si>
  <si>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</si>
  <si>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</si>
  <si>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</si>
  <si>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</si>
  <si>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</si>
  <si>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</si>
  <si>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</si>
  <si>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</si>
  <si>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</si>
  <si>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</si>
  <si>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</si>
  <si>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</si>
  <si>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</si>
  <si>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</si>
  <si>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</si>
  <si>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</si>
  <si>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</si>
  <si>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</si>
  <si>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</si>
  <si>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</si>
  <si>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</si>
  <si>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</si>
  <si>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</si>
  <si>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</si>
  <si>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</si>
  <si>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</si>
  <si>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</si>
  <si>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</si>
  <si>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</si>
  <si>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</si>
  <si>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</si>
  <si>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</si>
  <si>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</si>
  <si>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</si>
  <si>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</si>
  <si>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</si>
  <si>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</si>
  <si>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</si>
  <si>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</si>
  <si>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</si>
  <si>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</si>
  <si>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</si>
  <si>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</si>
  <si>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</si>
  <si>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</si>
  <si>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</si>
  <si>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</si>
  <si>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</si>
  <si>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</si>
  <si>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</si>
  <si>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</si>
  <si>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</si>
  <si>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</si>
  <si>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</si>
  <si>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</si>
  <si>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</si>
  <si>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</si>
  <si>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</si>
  <si>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</si>
  <si>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</si>
  <si>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</si>
  <si>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</si>
  <si>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</si>
  <si>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</si>
  <si>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</si>
  <si>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</si>
  <si>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</si>
  <si>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</si>
  <si>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</si>
  <si>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</si>
  <si>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</si>
  <si>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</si>
  <si>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</si>
  <si>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</si>
  <si>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</si>
  <si>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</si>
  <si>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</si>
  <si>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</si>
  <si>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</si>
  <si>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</si>
  <si>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</si>
  <si>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</si>
  <si>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</si>
  <si>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</si>
  <si>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</si>
  <si>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</si>
  <si>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</si>
  <si>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</si>
  <si>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</si>
  <si>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</si>
  <si>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</si>
  <si>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</si>
  <si>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</si>
  <si>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</si>
  <si>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</si>
  <si>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</si>
  <si>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</si>
  <si>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</si>
  <si>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</si>
  <si>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</si>
  <si>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</si>
  <si>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</si>
  <si>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</si>
  <si>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</si>
  <si>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</si>
  <si>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</si>
  <si>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</si>
  <si>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</si>
  <si>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</si>
  <si>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</si>
  <si>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</si>
  <si>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</si>
  <si>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</si>
  <si>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</si>
  <si>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</si>
  <si>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</si>
  <si>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</si>
  <si>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</si>
  <si>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</si>
  <si>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</si>
  <si>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</si>
  <si>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</si>
  <si>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</si>
  <si>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</si>
  <si>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</si>
  <si>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</si>
  <si>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</si>
  <si>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</si>
  <si>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</si>
  <si>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</si>
  <si>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</si>
  <si>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</si>
  <si>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</si>
  <si>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</si>
  <si>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</si>
  <si>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</si>
  <si>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</si>
  <si>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</si>
  <si>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</si>
  <si>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</si>
  <si>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</si>
  <si>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</si>
  <si>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</si>
  <si>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</si>
  <si>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</si>
  <si>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</si>
  <si>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</si>
  <si>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</si>
  <si>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</si>
  <si>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</si>
  <si>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</si>
  <si>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</si>
  <si>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</si>
  <si>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</si>
  <si>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</si>
  <si>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</si>
  <si>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</si>
  <si>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</si>
  <si>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</si>
  <si>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</si>
  <si>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</si>
  <si>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</si>
  <si>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</si>
  <si>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</si>
  <si>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</si>
  <si>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</si>
  <si>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</si>
  <si>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</si>
  <si>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</si>
  <si>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</si>
  <si>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</si>
  <si>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</si>
  <si>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</si>
  <si>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</si>
  <si>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</si>
  <si>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</si>
  <si>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</si>
  <si>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</si>
  <si>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</si>
  <si>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</si>
  <si>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</si>
  <si>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</si>
  <si>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</si>
  <si>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</si>
  <si>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</si>
  <si>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</si>
  <si>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</si>
  <si>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</si>
  <si>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</si>
  <si>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</si>
  <si>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</si>
  <si>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</si>
  <si>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</si>
  <si>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</si>
  <si>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</si>
  <si>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</si>
  <si>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</si>
  <si>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</si>
  <si>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</si>
  <si>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</si>
  <si>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</si>
  <si>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</si>
  <si>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</si>
  <si>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</si>
  <si>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</si>
  <si>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</si>
  <si>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</si>
  <si>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</si>
  <si>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</si>
  <si>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</si>
  <si>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</si>
  <si>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</si>
  <si>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</si>
  <si>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</si>
  <si>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</si>
  <si>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</si>
  <si>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</si>
  <si>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</si>
  <si>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</si>
  <si>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</si>
  <si>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</si>
  <si>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</si>
  <si>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</si>
  <si>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</si>
  <si>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</si>
  <si>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</si>
  <si>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</si>
  <si>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</si>
  <si>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</si>
  <si>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</si>
  <si>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</si>
  <si>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</si>
  <si>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</si>
  <si>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</si>
  <si>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</si>
  <si>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</si>
  <si>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</si>
  <si>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</si>
  <si>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</si>
  <si>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</si>
  <si>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</si>
  <si>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</si>
  <si>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</si>
  <si>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</si>
  <si>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</si>
  <si>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</si>
  <si>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</si>
  <si>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</si>
  <si>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</si>
  <si>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</si>
  <si>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</si>
  <si>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</si>
  <si>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</si>
  <si>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</si>
  <si>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</si>
  <si>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</si>
  <si>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</si>
  <si>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</si>
  <si>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</si>
  <si>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</si>
  <si>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</si>
  <si>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</si>
  <si>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</si>
  <si>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</si>
  <si>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</si>
  <si>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</si>
  <si>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</si>
  <si>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</si>
  <si>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</si>
  <si>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</si>
  <si>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</si>
  <si>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</si>
  <si>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</si>
  <si>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</si>
  <si>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</si>
  <si>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</si>
  <si>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</si>
  <si>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</si>
  <si>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</si>
  <si>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</si>
  <si>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</si>
  <si>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</si>
  <si>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</si>
  <si>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</si>
  <si>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</si>
  <si>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</si>
  <si>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</si>
  <si>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</si>
  <si>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</si>
  <si>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</si>
  <si>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</si>
  <si>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</si>
  <si>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</si>
  <si>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</si>
  <si>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</si>
  <si>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</si>
  <si>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</si>
  <si>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</si>
  <si>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</si>
  <si>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</si>
  <si>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</si>
  <si>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</si>
  <si>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</si>
  <si>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</si>
  <si>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</si>
  <si>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</si>
  <si>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</si>
  <si>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</si>
  <si>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</si>
  <si>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</si>
  <si>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</si>
  <si>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</si>
  <si>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</si>
  <si>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</si>
  <si>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</si>
  <si>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</si>
  <si>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</si>
  <si>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</si>
  <si>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</si>
  <si>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</si>
  <si>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</si>
  <si>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</si>
  <si>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</si>
  <si>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</si>
  <si>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</si>
  <si>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</si>
  <si>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</si>
  <si>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</si>
  <si>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</si>
  <si>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</si>
  <si>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</si>
  <si>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</si>
  <si>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</si>
  <si>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</si>
  <si>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</si>
  <si>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</si>
  <si>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</si>
  <si>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</si>
  <si>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</si>
  <si>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</si>
  <si>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</si>
  <si>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</si>
  <si>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</si>
  <si>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</si>
  <si>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</si>
  <si>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</si>
  <si>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</si>
  <si>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</si>
  <si>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</si>
  <si>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</si>
  <si>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</si>
  <si>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</si>
  <si>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</si>
  <si>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</si>
  <si>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</si>
  <si>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</si>
  <si>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</si>
  <si>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</si>
  <si>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</si>
  <si>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</si>
  <si>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</si>
  <si>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</si>
  <si>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</si>
  <si>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</si>
  <si>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</si>
  <si>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</si>
  <si>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</si>
  <si>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</si>
  <si>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</si>
  <si>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</si>
  <si>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</si>
  <si>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</si>
  <si>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</si>
  <si>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</si>
  <si>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</si>
  <si>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</si>
  <si>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</si>
  <si>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</si>
  <si>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</si>
  <si>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</si>
  <si>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</si>
  <si>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</si>
  <si>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</si>
  <si>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</si>
  <si>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</si>
  <si>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</si>
  <si>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</si>
  <si>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</si>
  <si>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</si>
  <si>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</si>
  <si>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</si>
  <si>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</si>
  <si>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</si>
  <si>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</si>
  <si>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</si>
  <si>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</si>
  <si>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</si>
  <si>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</si>
  <si>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</si>
  <si>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</si>
  <si>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</si>
  <si>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</si>
  <si>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</si>
  <si>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</si>
  <si>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</si>
  <si>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</si>
  <si>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</si>
  <si>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</si>
  <si>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</si>
  <si>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</si>
  <si>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</si>
  <si>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</si>
  <si>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</si>
  <si>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</si>
  <si>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</si>
  <si>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</si>
  <si>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</si>
  <si>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</si>
  <si>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</si>
  <si>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</si>
  <si>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</si>
  <si>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</si>
  <si>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</si>
  <si>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</si>
  <si>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</si>
  <si>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</si>
  <si>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</si>
  <si>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</si>
  <si>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</si>
  <si>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</si>
  <si>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</si>
  <si>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</si>
  <si>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</si>
  <si>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</si>
  <si>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</si>
  <si>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</si>
  <si>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</si>
  <si>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</si>
  <si>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</si>
  <si>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</si>
  <si>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</si>
  <si>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</si>
  <si>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</si>
  <si>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</si>
  <si>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</si>
  <si>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</si>
  <si>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</si>
  <si>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</si>
  <si>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</si>
  <si>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</si>
  <si>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</si>
  <si>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</si>
  <si>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</si>
  <si>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</si>
  <si>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</si>
  <si>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</si>
  <si>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</si>
  <si>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</si>
  <si>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</si>
  <si>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</si>
  <si>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</si>
  <si>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</si>
  <si>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</si>
  <si>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</si>
  <si>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</si>
  <si>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</si>
  <si>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</si>
  <si>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</si>
  <si>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</si>
  <si>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</si>
  <si>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</si>
  <si>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</si>
  <si>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</si>
  <si>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</si>
  <si>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</si>
  <si>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</si>
  <si>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</si>
  <si>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</si>
  <si>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</si>
  <si>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</si>
  <si>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</si>
  <si>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</si>
  <si>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</si>
  <si>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</si>
  <si>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</si>
  <si>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</si>
  <si>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</si>
  <si>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</si>
  <si>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</si>
  <si>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</si>
  <si>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</si>
  <si>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</si>
  <si>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</si>
  <si>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</si>
  <si>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</si>
  <si>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</si>
  <si>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</si>
  <si>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</si>
  <si>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</si>
  <si>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</si>
  <si>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</si>
  <si>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</si>
  <si>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</si>
  <si>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</si>
  <si>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</si>
  <si>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</si>
  <si>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</si>
  <si>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</si>
  <si>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</si>
  <si>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</si>
  <si>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</si>
  <si>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</si>
  <si>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</si>
  <si>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</si>
  <si>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</si>
  <si>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</si>
  <si>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</si>
  <si>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</si>
  <si>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</si>
  <si>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</si>
  <si>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</si>
  <si>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</si>
  <si>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</si>
  <si>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</si>
  <si>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</si>
  <si>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</si>
  <si>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</si>
  <si>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</si>
  <si>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</si>
  <si>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</si>
  <si>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</si>
  <si>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</si>
  <si>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</si>
  <si>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</si>
  <si>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</si>
  <si>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</si>
  <si>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</si>
  <si>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</si>
  <si>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</si>
  <si>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</si>
  <si>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</si>
  <si>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</si>
  <si>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</si>
  <si>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</si>
  <si>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</si>
  <si>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</si>
  <si>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</si>
  <si>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</si>
  <si>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</si>
  <si>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</si>
  <si>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</si>
  <si>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</si>
  <si>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</si>
  <si>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</si>
  <si>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</si>
  <si>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</si>
  <si>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</si>
  <si>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</si>
  <si>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</si>
  <si>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</si>
  <si>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</si>
  <si>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</si>
  <si>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</si>
  <si>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</si>
  <si>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</si>
  <si>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</si>
  <si>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</si>
  <si>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</si>
  <si>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</si>
  <si>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</si>
  <si>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</si>
  <si>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</si>
  <si>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</si>
  <si>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</si>
  <si>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</si>
  <si>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</si>
  <si>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</si>
  <si>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</si>
  <si>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</si>
  <si>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</si>
  <si>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</si>
  <si>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</si>
  <si>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</si>
  <si>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</si>
  <si>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</si>
  <si>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</si>
  <si>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</si>
  <si>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</si>
  <si>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</si>
  <si>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</si>
  <si>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</si>
  <si>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</si>
  <si>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</si>
  <si>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</si>
  <si>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</si>
  <si>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</si>
  <si>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</si>
  <si>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</si>
  <si>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</si>
  <si>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</si>
  <si>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</si>
  <si>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</si>
  <si>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</si>
  <si>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</si>
  <si>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</si>
  <si>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</si>
  <si>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</si>
  <si>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</si>
  <si>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</si>
  <si>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</si>
  <si>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</si>
  <si>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</si>
  <si>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</si>
  <si>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</si>
  <si>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</si>
  <si>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</si>
  <si>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</si>
  <si>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</si>
  <si>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</si>
  <si>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</si>
  <si>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</si>
  <si>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</si>
  <si>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</si>
  <si>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</si>
  <si>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</si>
  <si>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</si>
  <si>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</si>
  <si>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</si>
  <si>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</si>
  <si>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</si>
  <si>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</si>
  <si>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</si>
  <si>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</si>
  <si>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</si>
  <si>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</si>
  <si>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</si>
  <si>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</si>
  <si>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</si>
  <si>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</si>
  <si>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</si>
  <si>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</si>
  <si>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</si>
  <si>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</si>
  <si>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</si>
  <si>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</si>
  <si>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</si>
  <si>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</si>
  <si>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</si>
  <si>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</si>
  <si>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</si>
  <si>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</si>
  <si>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</si>
  <si>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</si>
  <si>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</si>
  <si>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</si>
  <si>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</si>
  <si>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</si>
  <si>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</si>
  <si>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</si>
  <si>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</si>
  <si>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</si>
  <si>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</si>
  <si>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</si>
  <si>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</si>
  <si>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</si>
  <si>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</si>
  <si>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</si>
  <si>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</si>
  <si>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</si>
  <si>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</si>
  <si>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</si>
  <si>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</si>
  <si>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</si>
  <si>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</si>
  <si>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</si>
  <si>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</si>
  <si>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</si>
  <si>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</si>
  <si>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</si>
  <si>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</si>
  <si>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</si>
  <si>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</si>
  <si>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</si>
  <si>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</si>
  <si>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</si>
  <si>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</si>
  <si>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</si>
  <si>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</si>
  <si>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</si>
  <si>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</si>
  <si>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</si>
  <si>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</si>
  <si>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</si>
  <si>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</si>
  <si>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</si>
  <si>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</si>
  <si>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</si>
  <si>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</si>
  <si>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</si>
  <si>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</si>
  <si>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</si>
  <si>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</si>
  <si>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</si>
  <si>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</si>
  <si>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</si>
  <si>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</si>
  <si>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</si>
  <si>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</si>
  <si>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</si>
  <si>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</si>
  <si>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</si>
  <si>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</si>
  <si>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</si>
  <si>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</si>
  <si>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</si>
  <si>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</si>
  <si>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</si>
  <si>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</si>
  <si>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</si>
  <si>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</si>
  <si>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</si>
  <si>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</si>
  <si>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</si>
  <si>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</si>
  <si>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</si>
  <si>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</si>
  <si>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</si>
  <si>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</si>
  <si>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</si>
  <si>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</si>
  <si>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</si>
  <si>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</si>
  <si>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</si>
  <si>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</si>
  <si>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</si>
  <si>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</si>
  <si>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</si>
  <si>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</si>
  <si>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</si>
  <si>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</si>
  <si>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</si>
  <si>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</si>
  <si>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</si>
  <si>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</si>
  <si>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</si>
  <si>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</si>
  <si>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</si>
  <si>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</si>
  <si>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</si>
  <si>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</si>
  <si>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</si>
  <si>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</si>
  <si>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</si>
  <si>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</si>
  <si>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</si>
  <si>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</si>
  <si>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</si>
  <si>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</si>
  <si>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</si>
  <si>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</si>
  <si>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</si>
  <si>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</si>
  <si>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</si>
  <si>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</si>
  <si>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</si>
  <si>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</si>
  <si>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</si>
  <si>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</si>
  <si>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</si>
  <si>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</si>
  <si>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</si>
  <si>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</si>
  <si>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</si>
  <si>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</si>
  <si>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</si>
  <si>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</si>
  <si>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</si>
  <si>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</si>
  <si>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</si>
  <si>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</si>
  <si>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</si>
  <si>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</si>
  <si>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</si>
  <si>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</si>
  <si>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</si>
  <si>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</si>
  <si>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</si>
  <si>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</si>
  <si>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</si>
  <si>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</si>
  <si>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</si>
  <si>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</si>
  <si>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</si>
  <si>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</si>
  <si>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</si>
  <si>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</si>
  <si>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</si>
  <si>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</si>
  <si>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</si>
  <si>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</si>
  <si>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</si>
  <si>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</si>
  <si>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</si>
  <si>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</si>
  <si>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</si>
  <si>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</si>
  <si>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</si>
  <si>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</si>
  <si>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</si>
  <si>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</si>
  <si>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</si>
  <si>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</si>
  <si>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</si>
  <si>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</si>
  <si>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</si>
  <si>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</si>
  <si>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</si>
  <si>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</si>
  <si>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</si>
  <si>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</si>
  <si>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</si>
  <si>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</si>
  <si>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</si>
  <si>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</si>
  <si>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</si>
  <si>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</si>
  <si>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</si>
  <si>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</si>
  <si>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</si>
  <si>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</si>
  <si>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</si>
  <si>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</si>
  <si>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</si>
  <si>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</si>
  <si>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</si>
  <si>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</si>
  <si>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</si>
  <si>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</si>
  <si>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</si>
  <si>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</si>
  <si>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</si>
  <si>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</si>
  <si>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</si>
  <si>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</si>
  <si>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</si>
  <si>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</si>
  <si>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</si>
  <si>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</si>
  <si>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</si>
  <si>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</si>
  <si>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</si>
  <si>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</si>
  <si>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</si>
  <si>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</si>
  <si>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</si>
  <si>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</si>
  <si>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</si>
  <si>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</si>
  <si>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</si>
  <si>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</si>
  <si>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</si>
  <si>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</si>
  <si>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</si>
  <si>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</si>
  <si>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</si>
  <si>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</si>
  <si>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</si>
  <si>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</si>
  <si>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</si>
  <si>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</si>
  <si>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</si>
  <si>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</si>
  <si>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</si>
  <si>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</si>
  <si>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</si>
  <si>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</si>
  <si>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</si>
  <si>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</si>
  <si>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</si>
  <si>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</si>
  <si>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</si>
  <si>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</si>
  <si>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</si>
  <si>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</si>
  <si>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</si>
  <si>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</si>
  <si>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</si>
  <si>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</si>
  <si>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</si>
  <si>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</si>
  <si>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</si>
  <si>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</si>
  <si>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</si>
  <si>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</si>
  <si>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</si>
  <si>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</si>
  <si>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</si>
  <si>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</si>
  <si>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</si>
  <si>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</si>
  <si>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</si>
  <si>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</si>
  <si>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</si>
  <si>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</si>
  <si>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</si>
  <si>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</si>
  <si>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</si>
  <si>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</si>
  <si>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</si>
  <si>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</si>
  <si>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</si>
  <si>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</si>
  <si>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</si>
  <si>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</si>
  <si>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</si>
  <si>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</si>
  <si>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</si>
  <si>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</si>
  <si>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</si>
  <si>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</si>
  <si>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</si>
  <si>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</si>
  <si>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</si>
  <si>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</si>
  <si>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</si>
  <si>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</si>
  <si>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</si>
  <si>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</si>
  <si>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</si>
  <si>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</si>
  <si>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</si>
  <si>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</si>
  <si>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</si>
  <si>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</si>
  <si>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</si>
  <si>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</si>
  <si>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</si>
  <si>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</si>
  <si>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</si>
  <si>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</si>
  <si>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</si>
  <si>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</si>
  <si>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</si>
  <si>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</si>
  <si>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</si>
  <si>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</si>
  <si>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</si>
  <si>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</si>
  <si>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</si>
  <si>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</si>
  <si>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</si>
  <si>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</si>
  <si>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</si>
  <si>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</si>
  <si>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</si>
  <si>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</si>
  <si>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</si>
  <si>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</si>
  <si>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</si>
  <si>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</si>
  <si>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</si>
  <si>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</si>
  <si>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</si>
  <si>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</si>
  <si>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</si>
  <si>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</si>
  <si>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</si>
  <si>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</si>
  <si>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</si>
  <si>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</si>
  <si>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</si>
  <si>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</si>
  <si>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</si>
  <si>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</si>
  <si>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</si>
  <si>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</si>
  <si>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</si>
  <si>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</si>
  <si>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</si>
  <si>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</si>
  <si>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</si>
  <si>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</si>
  <si>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</si>
  <si>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</si>
  <si>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</si>
  <si>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</si>
  <si>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</si>
  <si>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</si>
  <si>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</si>
  <si>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</si>
  <si>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</si>
  <si>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</si>
  <si>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</si>
  <si>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</si>
  <si>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</si>
  <si>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</si>
  <si>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</si>
  <si>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</si>
  <si>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</si>
  <si>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</si>
  <si>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</si>
  <si>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</si>
  <si>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</si>
  <si>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</si>
  <si>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</si>
  <si>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</si>
  <si>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</si>
  <si>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</si>
  <si>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</si>
  <si>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</si>
  <si>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</si>
  <si>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</si>
  <si>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</si>
  <si>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</si>
  <si>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</si>
  <si>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</si>
  <si>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</si>
  <si>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</si>
  <si>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</si>
  <si>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</si>
  <si>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</si>
  <si>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</si>
  <si>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</si>
  <si>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</si>
  <si>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</si>
  <si>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</si>
  <si>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</si>
  <si>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</si>
  <si>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</si>
  <si>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</si>
  <si>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</si>
  <si>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</si>
  <si>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</si>
  <si>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</si>
  <si>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</si>
  <si>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</si>
  <si>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</si>
  <si>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</si>
  <si>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</si>
  <si>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</si>
  <si>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</si>
  <si>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</si>
  <si>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</si>
  <si>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</si>
  <si>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</si>
  <si>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</si>
  <si>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</si>
  <si>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</si>
  <si>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</si>
  <si>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</si>
  <si>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</si>
  <si>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</si>
  <si>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</si>
  <si>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</si>
  <si>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</si>
  <si>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</si>
  <si>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</si>
  <si>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</si>
  <si>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</si>
  <si>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</si>
  <si>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</si>
  <si>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</si>
  <si>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</si>
  <si>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</si>
  <si>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</si>
  <si>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</si>
  <si>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</si>
  <si>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</si>
  <si>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</si>
  <si>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</si>
  <si>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</si>
  <si>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</si>
  <si>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</si>
  <si>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</si>
  <si>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</si>
  <si>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</si>
  <si>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</si>
  <si>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</si>
  <si>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</si>
  <si>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</si>
  <si>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</si>
  <si>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</si>
  <si>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</si>
  <si>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</si>
  <si>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</si>
  <si>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</si>
  <si>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</si>
  <si>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</si>
  <si>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</si>
  <si>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</si>
  <si>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</si>
  <si>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</si>
  <si>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</si>
  <si>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</si>
  <si>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</si>
  <si>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</si>
  <si>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</si>
  <si>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</si>
  <si>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</si>
  <si>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</si>
  <si>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</si>
  <si>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</si>
  <si>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</si>
  <si>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</si>
  <si>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</si>
  <si>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</si>
  <si>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</si>
  <si>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</si>
  <si>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</si>
  <si>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</si>
  <si>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</si>
  <si>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</si>
  <si>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</si>
  <si>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</si>
  <si>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</si>
  <si>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</si>
  <si>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</si>
  <si>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</si>
  <si>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</si>
  <si>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</si>
  <si>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</si>
  <si>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</si>
  <si>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</si>
  <si>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</si>
  <si>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</si>
  <si>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</si>
  <si>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</si>
  <si>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</si>
  <si>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</si>
  <si>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</si>
  <si>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</si>
  <si>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</si>
  <si>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</si>
  <si>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</si>
  <si>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</si>
  <si>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</si>
  <si>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</si>
  <si>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</si>
  <si>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</si>
  <si>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</si>
  <si>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</si>
  <si>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</si>
  <si>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</si>
  <si>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</si>
  <si>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</si>
  <si>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</si>
  <si>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</si>
  <si>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</si>
  <si>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</si>
  <si>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</si>
  <si>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</si>
  <si>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</si>
  <si>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</si>
  <si>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</si>
  <si>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</si>
  <si>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</si>
  <si>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</si>
  <si>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</si>
  <si>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</si>
  <si>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</si>
  <si>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</si>
  <si>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</si>
  <si>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</si>
  <si>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</si>
  <si>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</si>
  <si>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</si>
  <si>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</si>
  <si>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</si>
  <si>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</si>
  <si>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</si>
  <si>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</si>
  <si>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</si>
  <si>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</si>
  <si>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</si>
  <si>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</si>
  <si>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</si>
  <si>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</si>
  <si>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</si>
  <si>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</si>
  <si>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</si>
  <si>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</si>
  <si>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</si>
  <si>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</si>
  <si>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</si>
  <si>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</si>
  <si>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</si>
  <si>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</si>
  <si>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</si>
  <si>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</si>
  <si>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</si>
  <si>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</si>
  <si>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</si>
  <si>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</si>
  <si>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</si>
  <si>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</si>
  <si>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</si>
  <si>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</si>
  <si>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</si>
  <si>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</si>
  <si>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</si>
  <si>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</si>
  <si>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</si>
  <si>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</si>
  <si>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</si>
  <si>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</si>
  <si>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</si>
  <si>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</si>
  <si>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</si>
  <si>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</si>
  <si>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</si>
  <si>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</si>
  <si>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</si>
  <si>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</si>
  <si>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</si>
  <si>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</si>
  <si>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</si>
  <si>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</si>
  <si>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</si>
  <si>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</si>
  <si>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</si>
  <si>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</si>
  <si>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</si>
  <si>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</si>
  <si>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</si>
  <si>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</si>
  <si>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</si>
  <si>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</si>
  <si>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</si>
  <si>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</si>
  <si>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</si>
  <si>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</si>
  <si>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</si>
  <si>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</si>
  <si>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</si>
  <si>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</si>
  <si>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</si>
  <si>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</si>
  <si>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</si>
  <si>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</si>
  <si>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</si>
  <si>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</si>
  <si>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</si>
  <si>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</si>
  <si>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</si>
  <si>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</si>
  <si>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</si>
  <si>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</si>
  <si>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</si>
  <si>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</si>
  <si>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</si>
  <si>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</si>
  <si>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</si>
  <si>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</si>
  <si>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</si>
  <si>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</si>
  <si>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</si>
  <si>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</si>
  <si>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</si>
  <si>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</si>
  <si>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</si>
  <si>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</si>
  <si>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</si>
  <si>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</si>
  <si>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</si>
  <si>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</si>
  <si>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</si>
  <si>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</si>
  <si>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</si>
  <si>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</si>
  <si>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</si>
  <si>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</si>
  <si>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</si>
  <si>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</si>
  <si>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</si>
  <si>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</si>
  <si>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</si>
  <si>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</si>
  <si>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</si>
  <si>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</si>
  <si>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</si>
  <si>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</si>
  <si>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</si>
  <si>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</si>
  <si>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</si>
  <si>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</si>
  <si>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</si>
  <si>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</si>
  <si>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</si>
  <si>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</si>
  <si>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</si>
  <si>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</si>
  <si>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</si>
  <si>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</si>
  <si>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</si>
  <si>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</si>
  <si>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</si>
  <si>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</si>
  <si>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</si>
  <si>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</si>
  <si>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</si>
  <si>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</si>
  <si>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</si>
  <si>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</si>
  <si>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</si>
  <si>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</si>
  <si>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</si>
  <si>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</si>
  <si>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</si>
  <si>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</si>
  <si>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</si>
  <si>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</si>
  <si>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</si>
  <si>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</si>
  <si>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</si>
  <si>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</si>
  <si>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</si>
  <si>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</si>
  <si>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</si>
  <si>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</si>
  <si>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</si>
  <si>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</si>
  <si>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</si>
  <si>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</si>
  <si>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</si>
  <si>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</si>
  <si>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</si>
  <si>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</si>
  <si>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</si>
  <si>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</si>
  <si>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</si>
  <si>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</si>
  <si>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</si>
  <si>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</si>
  <si>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</si>
  <si>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</si>
  <si>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</si>
  <si>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</si>
  <si>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</si>
  <si>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</si>
  <si>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</si>
  <si>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</si>
  <si>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</si>
  <si>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</si>
  <si>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</si>
  <si>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</si>
  <si>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</si>
  <si>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</si>
  <si>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</si>
  <si>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</si>
  <si>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</si>
  <si>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</si>
  <si>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</si>
  <si>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</si>
  <si>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</si>
  <si>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</si>
  <si>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</si>
  <si>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</si>
  <si>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</si>
  <si>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</si>
  <si>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</si>
  <si>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</si>
  <si>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</si>
  <si>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</si>
  <si>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</si>
  <si>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</si>
  <si>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</si>
  <si>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</si>
  <si>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</si>
  <si>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</si>
  <si>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</si>
  <si>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</si>
  <si>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</si>
  <si>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</si>
  <si>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</si>
  <si>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</si>
  <si>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</si>
  <si>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</si>
  <si>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</si>
  <si>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</si>
  <si>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</si>
  <si>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</si>
  <si>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</si>
  <si>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</si>
  <si>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</si>
  <si>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</si>
  <si>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</si>
  <si>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</si>
  <si>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</si>
  <si>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</si>
  <si>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</si>
  <si>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</si>
  <si>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</si>
  <si>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</si>
  <si>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</si>
  <si>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</si>
  <si>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</si>
  <si>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</si>
  <si>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</si>
  <si>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</si>
  <si>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</si>
  <si>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</si>
  <si>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</si>
  <si>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</si>
  <si>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</si>
  <si>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</si>
  <si>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</si>
  <si>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</si>
  <si>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</si>
  <si>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</si>
  <si>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</si>
  <si>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</si>
  <si>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</si>
  <si>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</si>
  <si>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</si>
  <si>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</si>
  <si>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</si>
  <si>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</si>
  <si>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</si>
  <si>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</si>
  <si>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</si>
  <si>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</si>
  <si>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</si>
  <si>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</si>
  <si>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</si>
  <si>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</si>
  <si>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</si>
  <si>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</si>
  <si>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</si>
  <si>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</si>
  <si>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</si>
  <si>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</si>
  <si>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</si>
  <si>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</si>
  <si>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</si>
  <si>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</si>
  <si>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</si>
  <si>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</si>
  <si>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</si>
  <si>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</si>
  <si>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</si>
  <si>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</si>
  <si>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</si>
  <si>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</si>
  <si>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</si>
  <si>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</si>
  <si>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</si>
  <si>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</si>
  <si>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</si>
  <si>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</si>
  <si>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</si>
  <si>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</si>
  <si>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</si>
  <si>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</si>
  <si>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</si>
  <si>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</si>
  <si>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</si>
  <si>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</si>
  <si>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</si>
  <si>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</si>
  <si>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</si>
  <si>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</si>
  <si>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</si>
  <si>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</si>
  <si>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</si>
  <si>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</si>
  <si>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</si>
  <si>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</si>
  <si>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</si>
  <si>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</si>
  <si>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</si>
  <si>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</si>
  <si>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</si>
  <si>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</si>
  <si>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</si>
  <si>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</si>
  <si>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</si>
  <si>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</si>
  <si>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</si>
  <si>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</si>
  <si>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</si>
  <si>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</si>
  <si>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</si>
  <si>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</si>
  <si>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</si>
  <si>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</si>
  <si>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</si>
  <si>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</si>
  <si>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</si>
  <si>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</si>
  <si>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</si>
  <si>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</si>
  <si>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</si>
  <si>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</si>
  <si>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</si>
  <si>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</si>
  <si>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</si>
  <si>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</si>
  <si>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</si>
  <si>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</si>
  <si>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</si>
  <si>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</si>
  <si>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</si>
  <si>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</si>
  <si>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</si>
  <si>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</si>
  <si>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</si>
  <si>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</si>
  <si>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</si>
  <si>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</si>
  <si>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</si>
  <si>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</si>
  <si>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</si>
  <si>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</si>
  <si>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</si>
  <si>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</si>
  <si>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</si>
  <si>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</si>
  <si>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</si>
  <si>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</si>
  <si>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</si>
  <si>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</si>
  <si>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</si>
  <si>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</si>
  <si>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</si>
  <si>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</si>
  <si>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</si>
  <si>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</si>
  <si>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</si>
  <si>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</si>
  <si>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</si>
  <si>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</si>
  <si>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</si>
  <si>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</si>
  <si>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</si>
  <si>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</si>
  <si>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</si>
  <si>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</si>
  <si>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</si>
  <si>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</si>
  <si>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</si>
  <si>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</si>
  <si>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</si>
  <si>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</si>
  <si>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</si>
  <si>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</si>
  <si>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</si>
  <si>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</si>
  <si>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</si>
  <si>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</si>
  <si>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</si>
  <si>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</si>
  <si>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</si>
  <si>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</si>
  <si>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</si>
  <si>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</si>
  <si>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</si>
  <si>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</si>
  <si>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</si>
  <si>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</si>
  <si>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</si>
  <si>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</si>
  <si>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</si>
  <si>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</si>
  <si>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</si>
  <si>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</si>
  <si>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</si>
  <si>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</si>
  <si>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</si>
  <si>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</si>
  <si>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</si>
  <si>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</si>
  <si>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</si>
  <si>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</si>
  <si>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</si>
  <si>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</si>
  <si>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</si>
  <si>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</si>
  <si>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</si>
  <si>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</si>
  <si>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</si>
  <si>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</si>
  <si>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</si>
  <si>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</si>
  <si>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</si>
  <si>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</si>
  <si>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</si>
  <si>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</si>
  <si>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</si>
  <si>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</si>
  <si>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</si>
  <si>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</si>
  <si>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</si>
  <si>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</si>
  <si>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</si>
  <si>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</si>
  <si>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</si>
  <si>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</si>
  <si>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</si>
  <si>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</si>
  <si>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</si>
  <si>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</si>
  <si>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</si>
  <si>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</si>
  <si>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</si>
  <si>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</si>
  <si>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</si>
  <si>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</si>
  <si>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</si>
  <si>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</si>
  <si>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</si>
  <si>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</si>
  <si>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</si>
  <si>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</si>
  <si>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</si>
  <si>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</si>
  <si>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</si>
  <si>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</si>
  <si>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</si>
  <si>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</si>
  <si>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</si>
  <si>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</si>
  <si>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</si>
  <si>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</si>
  <si>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</si>
  <si>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</si>
  <si>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</si>
  <si>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</si>
  <si>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</si>
  <si>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</si>
  <si>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</si>
  <si>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</si>
  <si>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</si>
  <si>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</si>
  <si>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</si>
  <si>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</si>
  <si>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</si>
  <si>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</si>
  <si>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</si>
  <si>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</si>
  <si>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</si>
  <si>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</si>
  <si>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</si>
  <si>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</si>
  <si>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</si>
  <si>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</si>
  <si>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</si>
  <si>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</si>
  <si>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</si>
  <si>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</si>
  <si>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</si>
  <si>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</si>
  <si>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</si>
  <si>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</si>
  <si>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</si>
  <si>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</si>
  <si>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</si>
  <si>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</si>
  <si>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</si>
  <si>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</si>
  <si>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</si>
  <si>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</si>
  <si>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</si>
  <si>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</si>
  <si>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</si>
  <si>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</si>
  <si>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</si>
  <si>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</si>
  <si>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</si>
  <si>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</si>
  <si>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</si>
  <si>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</si>
  <si>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</si>
  <si>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</si>
  <si>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</si>
  <si>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</si>
  <si>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</si>
  <si>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</si>
  <si>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</si>
  <si>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</si>
  <si>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</si>
  <si>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</si>
  <si>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</si>
  <si>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</si>
  <si>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</si>
  <si>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</si>
  <si>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</si>
  <si>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</si>
  <si>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</si>
  <si>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</si>
  <si>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</si>
  <si>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</si>
  <si>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</si>
  <si>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</si>
  <si>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</si>
  <si>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</si>
  <si>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</si>
  <si>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</si>
  <si>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</si>
  <si>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</si>
  <si>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</si>
  <si>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</si>
  <si>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</si>
  <si>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</si>
  <si>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</si>
  <si>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</si>
  <si>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</si>
  <si>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</si>
  <si>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</si>
  <si>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</si>
  <si>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</si>
  <si>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</si>
  <si>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</si>
  <si>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</si>
  <si>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</si>
  <si>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</si>
  <si>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</si>
  <si>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</si>
  <si>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</si>
  <si>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</si>
  <si>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</si>
  <si>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</si>
  <si>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</si>
  <si>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</si>
  <si>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</si>
  <si>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</si>
  <si>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</si>
  <si>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</si>
  <si>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</si>
  <si>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</si>
  <si>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</si>
  <si>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</si>
  <si>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</si>
  <si>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</si>
  <si>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</si>
  <si>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</si>
  <si>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</si>
  <si>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</si>
  <si>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</si>
  <si>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</si>
  <si>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</si>
  <si>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</si>
  <si>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</si>
  <si>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</si>
  <si>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</si>
  <si>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</si>
  <si>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</si>
  <si>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</si>
  <si>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</si>
  <si>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</si>
  <si>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</si>
  <si>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</si>
  <si>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</si>
  <si>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</si>
  <si>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</si>
  <si>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</si>
  <si>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</si>
  <si>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</si>
  <si>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</si>
  <si>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</si>
  <si>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</si>
  <si>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</si>
  <si>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</si>
  <si>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</si>
  <si>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</si>
  <si>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</si>
  <si>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</si>
  <si>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</si>
  <si>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</si>
  <si>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</si>
  <si>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</si>
  <si>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</si>
  <si>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</si>
  <si>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</si>
  <si>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</si>
  <si>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</si>
  <si>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</si>
  <si>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</si>
  <si>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</si>
  <si>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</si>
  <si>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</si>
  <si>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</si>
  <si>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</si>
  <si>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</si>
  <si>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</si>
  <si>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</si>
  <si>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</si>
  <si>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</si>
  <si>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</si>
  <si>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</si>
  <si>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</si>
  <si>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</si>
  <si>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</si>
  <si>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</si>
  <si>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</si>
  <si>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</si>
  <si>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</si>
  <si>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</si>
  <si>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</si>
  <si>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</si>
  <si>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</si>
  <si>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</si>
  <si>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</si>
  <si>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</si>
  <si>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</si>
  <si>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</si>
  <si>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</si>
  <si>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</si>
  <si>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</si>
  <si>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</si>
  <si>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</si>
  <si>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</si>
  <si>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</si>
  <si>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</si>
  <si>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</si>
  <si>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</si>
  <si>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</si>
  <si>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</si>
  <si>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</si>
  <si>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</si>
  <si>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</si>
  <si>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</si>
  <si>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</si>
  <si>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</si>
  <si>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</si>
  <si>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</si>
  <si>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</si>
  <si>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</si>
  <si>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</si>
  <si>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</si>
  <si>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</si>
  <si>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</si>
  <si>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</si>
  <si>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</si>
  <si>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</si>
  <si>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</si>
  <si>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</si>
  <si>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</si>
  <si>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</si>
  <si>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</si>
  <si>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</si>
  <si>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</si>
  <si>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</si>
  <si>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</si>
  <si>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</si>
  <si>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</si>
  <si>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</si>
  <si>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</si>
  <si>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</si>
  <si>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</si>
  <si>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</si>
  <si>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</si>
  <si>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</si>
  <si>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</si>
  <si>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</si>
  <si>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</si>
  <si>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</si>
  <si>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</si>
  <si>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</si>
  <si>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</si>
  <si>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</si>
  <si>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</si>
  <si>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</si>
  <si>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</si>
  <si>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</si>
  <si>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</si>
  <si>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</si>
  <si>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</si>
  <si>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</si>
  <si>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</si>
  <si>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</si>
  <si>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</si>
  <si>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</si>
  <si>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</si>
  <si>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</si>
  <si>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</si>
  <si>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</si>
  <si>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</si>
  <si>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</si>
  <si>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</si>
  <si>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</si>
  <si>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</si>
  <si>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</si>
  <si>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</si>
  <si>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</si>
  <si>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</si>
  <si>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</si>
  <si>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</si>
  <si>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</si>
  <si>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</si>
  <si>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</si>
  <si>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</si>
  <si>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</si>
  <si>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</si>
  <si>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</si>
  <si>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</si>
  <si>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</si>
  <si>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</si>
  <si>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</si>
  <si>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</si>
  <si>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</si>
  <si>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</si>
  <si>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</si>
  <si>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</si>
  <si>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</si>
  <si>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</si>
  <si>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</si>
  <si>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</si>
  <si>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</si>
  <si>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</si>
  <si>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</si>
  <si>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</si>
  <si>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</si>
  <si>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</si>
  <si>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</si>
  <si>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</si>
  <si>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</si>
  <si>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</si>
  <si>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</si>
  <si>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</si>
  <si>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</si>
  <si>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</si>
  <si>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</si>
  <si>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</si>
  <si>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</si>
  <si>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</si>
  <si>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</si>
  <si>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</si>
  <si>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</si>
  <si>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</si>
  <si>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</si>
  <si>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</si>
  <si>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</si>
  <si>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</si>
  <si>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</si>
  <si>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</si>
  <si>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</si>
  <si>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</si>
  <si>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</si>
  <si>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</si>
  <si>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</si>
  <si>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</si>
  <si>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</si>
  <si>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</si>
  <si>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</si>
  <si>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</si>
  <si>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</si>
  <si>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</si>
  <si>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</si>
  <si>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</si>
  <si>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</si>
  <si>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</si>
  <si>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</si>
  <si>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</si>
  <si>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</si>
  <si>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</si>
  <si>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</si>
  <si>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</si>
  <si>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</si>
  <si>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</si>
  <si>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</si>
  <si>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</si>
  <si>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</si>
  <si>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</si>
  <si>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</si>
  <si>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</si>
  <si>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</si>
  <si>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</si>
  <si>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</si>
  <si>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</si>
  <si>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</si>
  <si>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</si>
  <si>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</si>
  <si>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</si>
  <si>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</si>
  <si>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</si>
  <si>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</si>
  <si>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</si>
  <si>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</si>
  <si>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</si>
  <si>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</si>
  <si>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</si>
  <si>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</si>
  <si>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</si>
  <si>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</si>
  <si>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</si>
  <si>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</si>
  <si>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</si>
  <si>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</si>
  <si>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</si>
  <si>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</si>
  <si>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</si>
  <si>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</si>
  <si>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</si>
  <si>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</si>
  <si>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</si>
  <si>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</si>
  <si>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</si>
  <si>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</si>
  <si>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</si>
  <si>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</si>
  <si>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</si>
  <si>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</si>
  <si>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</si>
  <si>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</si>
  <si>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</si>
  <si>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</si>
  <si>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</si>
  <si>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</si>
  <si>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</si>
  <si>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</si>
  <si>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</si>
  <si>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</si>
  <si>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</si>
  <si>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</si>
  <si>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</si>
  <si>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</si>
  <si>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</si>
  <si>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</si>
  <si>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</si>
  <si>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</si>
  <si>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</si>
  <si>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</si>
  <si>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</si>
  <si>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</si>
  <si>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</si>
  <si>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</si>
  <si>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</si>
  <si>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</si>
  <si>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</si>
  <si>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</si>
  <si>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</si>
  <si>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</si>
  <si>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</si>
  <si>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</si>
  <si>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</si>
  <si>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</si>
  <si>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</si>
  <si>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</si>
  <si>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</si>
  <si>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</si>
  <si>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</si>
  <si>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</si>
  <si>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</si>
  <si>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</si>
  <si>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</si>
  <si>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</si>
  <si>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</si>
  <si>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</si>
  <si>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</si>
  <si>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</si>
  <si>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</si>
  <si>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</si>
  <si>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</si>
  <si>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</si>
  <si>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</si>
  <si>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</si>
  <si>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</si>
  <si>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</si>
  <si>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</si>
  <si>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</si>
  <si>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</si>
  <si>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</si>
  <si>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</si>
  <si>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</si>
  <si>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</si>
  <si>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</si>
  <si>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</si>
  <si>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</si>
  <si>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</si>
  <si>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</si>
  <si>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</si>
  <si>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</si>
  <si>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</si>
  <si>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</si>
  <si>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</si>
  <si>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</si>
  <si>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</si>
  <si>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</si>
  <si>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</si>
  <si>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</si>
  <si>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</si>
  <si>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</si>
  <si>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</si>
  <si>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</si>
  <si>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</si>
  <si>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</si>
  <si>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</si>
  <si>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</si>
  <si>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</si>
  <si>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</si>
  <si>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</si>
  <si>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</si>
  <si>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</si>
  <si>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</si>
  <si>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</si>
  <si>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</si>
  <si>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</si>
  <si>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</si>
  <si>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</si>
  <si>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</si>
  <si>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</si>
  <si>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</si>
  <si>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</si>
  <si>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</si>
  <si>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</si>
  <si>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</si>
  <si>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</si>
  <si>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</si>
  <si>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</si>
  <si>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</si>
  <si>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</si>
  <si>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</si>
  <si>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</si>
  <si>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</si>
  <si>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</si>
  <si>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</si>
  <si>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</si>
  <si>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</si>
  <si>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</si>
  <si>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</si>
  <si>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</si>
  <si>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</si>
  <si>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</si>
  <si>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</si>
  <si>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</si>
  <si>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</si>
  <si>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</si>
  <si>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</si>
  <si>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</si>
  <si>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</si>
  <si>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</si>
  <si>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</si>
  <si>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</si>
  <si>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</si>
  <si>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</si>
  <si>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</si>
  <si>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</si>
  <si>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</si>
  <si>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</si>
  <si>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</si>
  <si>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</si>
  <si>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</si>
  <si>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</si>
  <si>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</si>
  <si>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</si>
  <si>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</si>
  <si>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</si>
  <si>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</si>
  <si>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</si>
  <si>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</si>
  <si>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</si>
  <si>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</si>
  <si>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</si>
  <si>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</si>
  <si>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</si>
  <si>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</si>
  <si>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</si>
  <si>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</si>
  <si>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</si>
  <si>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</si>
  <si>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</si>
  <si>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</si>
  <si>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</si>
  <si>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</si>
  <si>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</si>
  <si>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</si>
  <si>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</si>
  <si>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</si>
  <si>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</si>
  <si>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</si>
  <si>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</si>
  <si>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</si>
  <si>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</si>
  <si>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</si>
  <si>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</si>
  <si>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</si>
  <si>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</si>
  <si>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</si>
  <si>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</si>
  <si>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</si>
  <si>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</si>
  <si>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</si>
  <si>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</si>
  <si>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</si>
  <si>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</si>
  <si>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</si>
  <si>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</si>
  <si>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</si>
  <si>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</si>
  <si>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</si>
  <si>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</si>
  <si>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</si>
  <si>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</si>
  <si>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</si>
  <si>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</si>
  <si>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</si>
  <si>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</si>
  <si>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</si>
  <si>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</si>
  <si>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</si>
  <si>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</si>
  <si>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</si>
  <si>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</si>
  <si>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</si>
  <si>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</si>
  <si>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</si>
  <si>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</si>
  <si>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</si>
  <si>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</si>
  <si>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</si>
  <si>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</si>
  <si>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</si>
  <si>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</si>
  <si>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</si>
  <si>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</si>
  <si>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</si>
  <si>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</si>
  <si>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</si>
  <si>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</si>
  <si>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</si>
  <si>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</si>
  <si>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</si>
  <si>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</si>
  <si>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</si>
  <si>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</si>
  <si>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</si>
  <si>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</si>
  <si>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</si>
  <si>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</si>
  <si>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</si>
  <si>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</si>
  <si>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</si>
  <si>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</si>
  <si>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</si>
  <si>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</si>
  <si>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</si>
  <si>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</si>
  <si>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</si>
  <si>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</si>
  <si>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</si>
  <si>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</si>
  <si>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</si>
  <si>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</si>
  <si>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</si>
  <si>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</si>
  <si>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</si>
  <si>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</si>
  <si>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</si>
  <si>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</si>
  <si>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</si>
  <si>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</si>
  <si>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</si>
  <si>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</si>
  <si>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</si>
  <si>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</si>
  <si>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</si>
  <si>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</si>
  <si>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</si>
  <si>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</si>
  <si>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</si>
  <si>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</si>
  <si>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</si>
  <si>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</si>
  <si>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</si>
  <si>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</si>
  <si>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</si>
  <si>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</si>
  <si>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</si>
  <si>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</si>
  <si>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</si>
  <si>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</si>
  <si>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</si>
  <si>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</si>
  <si>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</si>
  <si>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</si>
  <si>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</si>
  <si>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</si>
  <si>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</si>
  <si>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</si>
  <si>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</si>
  <si>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</si>
  <si>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</si>
  <si>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</si>
  <si>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</si>
  <si>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</si>
  <si>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</si>
  <si>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</si>
  <si>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</si>
  <si>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</si>
  <si>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</si>
  <si>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</si>
  <si>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</si>
  <si>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</si>
  <si>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</si>
  <si>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</si>
  <si>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</si>
  <si>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</si>
  <si>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</si>
  <si>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</si>
  <si>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</si>
  <si>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</si>
  <si>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</si>
  <si>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</si>
  <si>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</si>
  <si>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</si>
  <si>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</si>
  <si>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</si>
  <si>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</si>
  <si>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</si>
  <si>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</si>
  <si>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</si>
  <si>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</si>
  <si>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</si>
  <si>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</si>
  <si>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</si>
  <si>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</si>
  <si>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</si>
  <si>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</si>
  <si>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</si>
  <si>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</si>
  <si>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</si>
  <si>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</si>
  <si>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</si>
  <si>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</si>
  <si>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</si>
  <si>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</si>
  <si>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</si>
  <si>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</si>
  <si>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</si>
  <si>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</si>
  <si>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</si>
  <si>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</si>
  <si>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</si>
  <si>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</si>
  <si>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</si>
  <si>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</si>
  <si>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</si>
  <si>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</si>
  <si>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</si>
  <si>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</si>
  <si>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</si>
  <si>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</si>
  <si>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</si>
  <si>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</si>
  <si>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</si>
  <si>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</si>
  <si>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</si>
  <si>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</si>
  <si>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</si>
  <si>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</si>
  <si>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</si>
  <si>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</si>
  <si>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</si>
  <si>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</si>
  <si>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</si>
  <si>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</si>
  <si>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</si>
  <si>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</si>
  <si>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</si>
  <si>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</si>
  <si>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</si>
  <si>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</si>
  <si>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</si>
  <si>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</si>
  <si>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</si>
  <si>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</si>
  <si>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</si>
  <si>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</si>
  <si>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</si>
  <si>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</si>
  <si>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</si>
  <si>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</si>
  <si>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</si>
  <si>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</si>
  <si>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</si>
  <si>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</si>
  <si>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</si>
  <si>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</si>
  <si>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</si>
  <si>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</si>
  <si>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</si>
  <si>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</si>
  <si>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</si>
  <si>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</si>
  <si>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</si>
  <si>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</si>
  <si>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</si>
  <si>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</si>
  <si>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</si>
  <si>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</si>
  <si>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</si>
  <si>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</si>
  <si>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</si>
  <si>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</si>
  <si>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</si>
  <si>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</si>
  <si>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</si>
  <si>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</si>
  <si>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</si>
  <si>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</si>
  <si>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</si>
  <si>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</si>
  <si>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</si>
  <si>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</si>
  <si>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</si>
  <si>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</si>
  <si>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</si>
  <si>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</si>
  <si>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</si>
  <si>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</si>
  <si>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</si>
  <si>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</si>
  <si>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</si>
  <si>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</si>
  <si>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</si>
  <si>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</si>
  <si>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</si>
  <si>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</si>
  <si>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</si>
  <si>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</si>
  <si>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</si>
  <si>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</si>
  <si>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</si>
  <si>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</si>
  <si>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</si>
  <si>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</si>
  <si>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</si>
  <si>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</si>
  <si>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</si>
  <si>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</si>
  <si>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</si>
  <si>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</si>
  <si>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</si>
  <si>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</si>
  <si>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</si>
  <si>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</si>
  <si>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</si>
  <si>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</si>
  <si>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</si>
  <si>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</si>
  <si>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</si>
  <si>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</si>
  <si>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</si>
  <si>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</si>
  <si>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</si>
  <si>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</si>
  <si>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</si>
  <si>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</si>
  <si>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</si>
  <si>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</si>
  <si>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</si>
  <si>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</si>
  <si>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</si>
  <si>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</si>
  <si>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</si>
  <si>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</si>
  <si>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</si>
  <si>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</si>
  <si>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</si>
  <si>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</si>
  <si>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</si>
  <si>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</si>
  <si>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</si>
  <si>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</si>
  <si>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</si>
  <si>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</si>
  <si>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</si>
  <si>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</si>
  <si>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</si>
  <si>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</si>
  <si>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</si>
  <si>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</si>
  <si>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</si>
  <si>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</si>
  <si>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</si>
  <si>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</si>
  <si>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</si>
  <si>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</si>
  <si>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</si>
  <si>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</si>
  <si>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</si>
  <si>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</si>
  <si>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</si>
  <si>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</si>
  <si>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</si>
  <si>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</si>
  <si>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</si>
  <si>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</si>
  <si>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</si>
  <si>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</si>
  <si>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</si>
  <si>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</si>
  <si>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</si>
  <si>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</si>
  <si>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</si>
  <si>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</si>
  <si>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</si>
  <si>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</si>
  <si>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</si>
  <si>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</si>
  <si>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</si>
  <si>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</si>
  <si>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</si>
  <si>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</si>
  <si>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</si>
  <si>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</si>
  <si>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</si>
  <si>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</si>
  <si>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</si>
  <si>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</si>
  <si>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</si>
  <si>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</si>
  <si>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</si>
  <si>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</si>
  <si>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</si>
  <si>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</si>
  <si>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</si>
  <si>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</si>
  <si>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</si>
  <si>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</si>
  <si>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</si>
  <si>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</si>
  <si>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</si>
  <si>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</si>
  <si>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</si>
  <si>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</si>
  <si>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</si>
  <si>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</si>
  <si>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</si>
  <si>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</si>
  <si>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</si>
  <si>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</si>
  <si>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</si>
  <si>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</si>
  <si>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</si>
  <si>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</si>
  <si>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</si>
  <si>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</si>
  <si>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</si>
  <si>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</si>
  <si>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</si>
  <si>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</si>
  <si>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</si>
  <si>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</si>
  <si>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</si>
  <si>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</si>
  <si>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</si>
  <si>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</si>
  <si>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</si>
  <si>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</si>
  <si>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</si>
  <si>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</si>
  <si>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</si>
  <si>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</si>
  <si>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</si>
  <si>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</si>
  <si>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</si>
  <si>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</si>
  <si>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</si>
  <si>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</si>
  <si>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</si>
  <si>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</si>
  <si>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</si>
  <si>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</si>
  <si>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</si>
  <si>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</si>
  <si>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</si>
  <si>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</si>
  <si>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</si>
  <si>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</si>
  <si>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</si>
  <si>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</si>
  <si>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</si>
  <si>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</si>
  <si>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</si>
  <si>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</si>
  <si>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</si>
  <si>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</si>
  <si>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</si>
  <si>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</si>
  <si>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</si>
  <si>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</si>
  <si>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</si>
  <si>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</si>
  <si>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</si>
  <si>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</si>
  <si>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</si>
  <si>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</si>
  <si>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</si>
  <si>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</si>
  <si>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</si>
  <si>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</si>
  <si>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</si>
  <si>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</si>
  <si>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</si>
  <si>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</si>
  <si>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</si>
  <si>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</si>
  <si>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</si>
  <si>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</si>
  <si>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</si>
  <si>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</si>
  <si>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</si>
  <si>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</si>
  <si>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</si>
  <si>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</si>
  <si>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</si>
  <si>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</si>
  <si>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</si>
  <si>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</si>
  <si>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</si>
  <si>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</si>
  <si>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</si>
  <si>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</si>
  <si>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</si>
  <si>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</si>
  <si>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</si>
  <si>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</si>
  <si>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</si>
  <si>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</si>
  <si>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</si>
  <si>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</si>
  <si>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</si>
  <si>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</si>
  <si>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</si>
  <si>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</si>
  <si>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</si>
  <si>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</si>
  <si>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</si>
  <si>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</si>
  <si>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</si>
  <si>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</si>
  <si>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</si>
  <si>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</si>
  <si>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</si>
  <si>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</si>
  <si>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</si>
  <si>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</si>
  <si>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</si>
  <si>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</si>
  <si>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</si>
  <si>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</si>
  <si>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</si>
  <si>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</si>
  <si>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</si>
  <si>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</si>
  <si>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</si>
  <si>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</si>
  <si>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</si>
  <si>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</si>
  <si>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</si>
  <si>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</si>
  <si>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</si>
  <si>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</si>
  <si>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</si>
  <si>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</si>
  <si>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</si>
  <si>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</si>
  <si>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</si>
  <si>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</si>
  <si>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</si>
  <si>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</si>
  <si>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</si>
  <si>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</si>
  <si>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</si>
  <si>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</si>
  <si>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</si>
  <si>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</si>
  <si>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</si>
  <si>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</si>
  <si>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</si>
  <si>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</si>
  <si>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</si>
  <si>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</si>
  <si>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</si>
  <si>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</si>
  <si>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</si>
  <si>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</si>
  <si>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</si>
  <si>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</si>
  <si>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</si>
  <si>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</si>
  <si>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</si>
  <si>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</si>
  <si>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</si>
  <si>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</si>
  <si>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</si>
  <si>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</si>
  <si>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</si>
  <si>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</si>
  <si>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</si>
  <si>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</si>
  <si>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</si>
  <si>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</si>
  <si>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</si>
  <si>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</si>
  <si>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</si>
  <si>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</si>
  <si>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</si>
  <si>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</si>
  <si>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</si>
  <si>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</si>
  <si>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</si>
  <si>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</si>
  <si>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</si>
  <si>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</si>
  <si>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</si>
  <si>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</si>
  <si>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</si>
  <si>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</si>
  <si>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</si>
  <si>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</si>
  <si>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</si>
  <si>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</si>
  <si>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</si>
  <si>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</si>
  <si>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</si>
  <si>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</si>
  <si>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</si>
  <si>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</si>
  <si>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</si>
  <si>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</si>
  <si>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</si>
  <si>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</si>
  <si>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</si>
  <si>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</si>
  <si>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</si>
  <si>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</si>
  <si>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</si>
  <si>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</si>
  <si>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</si>
  <si>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</si>
  <si>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</si>
  <si>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</si>
  <si>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</si>
  <si>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</si>
  <si>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</si>
  <si>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</si>
  <si>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</si>
  <si>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</si>
  <si>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</si>
  <si>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</si>
  <si>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</si>
  <si>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</si>
  <si>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</si>
  <si>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</si>
  <si>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</si>
  <si>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</si>
  <si>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</si>
  <si>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</si>
  <si>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</si>
  <si>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</si>
  <si>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</si>
  <si>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</si>
  <si>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</si>
  <si>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</si>
  <si>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</si>
  <si>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</si>
  <si>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</si>
  <si>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</si>
  <si>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</si>
  <si>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</si>
  <si>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</si>
  <si>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</si>
  <si>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</si>
  <si>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</si>
  <si>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</si>
  <si>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</si>
  <si>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</si>
  <si>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</si>
  <si>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</si>
  <si>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</si>
  <si>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</si>
  <si>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</si>
  <si>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</si>
  <si>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</si>
  <si>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</si>
  <si>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</si>
  <si>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</si>
  <si>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</si>
  <si>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</si>
  <si>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</si>
  <si>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</si>
  <si>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</si>
  <si>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</si>
  <si>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</si>
  <si>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</si>
  <si>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</si>
  <si>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</si>
  <si>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</si>
  <si>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</si>
  <si>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</si>
  <si>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</si>
  <si>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</si>
  <si>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</si>
  <si>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</si>
  <si>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</si>
  <si>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</si>
  <si>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</si>
  <si>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</si>
  <si>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</si>
  <si>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</si>
  <si>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</si>
  <si>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</si>
  <si>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</si>
  <si>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</si>
  <si>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</si>
  <si>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</si>
  <si>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</si>
  <si>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</si>
  <si>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</si>
  <si>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</si>
  <si>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</si>
  <si>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</si>
  <si>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</si>
  <si>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</si>
  <si>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</si>
  <si>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</si>
  <si>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</si>
  <si>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</si>
  <si>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</si>
  <si>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</si>
  <si>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</si>
  <si>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</si>
  <si>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</si>
  <si>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</si>
  <si>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</si>
  <si>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</si>
  <si>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</si>
  <si>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</si>
  <si>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</si>
  <si>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</si>
  <si>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</si>
  <si>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</si>
  <si>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</si>
  <si>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</si>
  <si>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</si>
  <si>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</si>
  <si>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</si>
  <si>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</si>
  <si>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</si>
  <si>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</si>
  <si>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</si>
  <si>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</si>
  <si>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</si>
  <si>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</si>
  <si>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</si>
  <si>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</si>
  <si>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</si>
  <si>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</si>
  <si>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</si>
  <si>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</si>
  <si>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</si>
  <si>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</si>
  <si>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</si>
  <si>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</si>
  <si>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</si>
  <si>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</si>
  <si>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</si>
  <si>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</si>
  <si>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</si>
  <si>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</si>
  <si>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</si>
  <si>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</si>
  <si>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</si>
  <si>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</si>
  <si>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</si>
  <si>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</si>
  <si>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</si>
  <si>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</si>
  <si>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</si>
  <si>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</si>
  <si>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</si>
  <si>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</si>
  <si>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</si>
  <si>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</si>
  <si>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</si>
  <si>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</si>
  <si>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</si>
  <si>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</si>
  <si>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</si>
  <si>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</si>
  <si>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</si>
  <si>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</si>
  <si>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</si>
  <si>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</si>
  <si>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</si>
  <si>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</si>
  <si>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</si>
  <si>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</si>
  <si>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</si>
  <si>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</si>
  <si>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</si>
  <si>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</si>
  <si>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</si>
  <si>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</si>
  <si>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</si>
  <si>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</si>
  <si>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</si>
  <si>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</si>
  <si>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</si>
  <si>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</si>
  <si>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</si>
  <si>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</si>
  <si>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</si>
  <si>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</si>
  <si>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</si>
  <si>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</si>
  <si>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</si>
  <si>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</si>
  <si>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</si>
  <si>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</si>
  <si>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</si>
  <si>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</si>
  <si>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</si>
  <si>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</si>
  <si>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</si>
  <si>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</si>
  <si>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</si>
  <si>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</si>
  <si>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</si>
  <si>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</si>
  <si>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</si>
  <si>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</si>
  <si>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</si>
  <si>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</si>
  <si>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</si>
  <si>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</si>
  <si>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</si>
  <si>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</si>
  <si>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</si>
  <si>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</si>
  <si>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</si>
  <si>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</si>
  <si>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</si>
  <si>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</si>
  <si>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</si>
  <si>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</si>
  <si>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</si>
  <si>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</si>
  <si>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</si>
  <si>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</si>
  <si>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</si>
  <si>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</si>
  <si>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</si>
  <si>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</si>
  <si>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</si>
  <si>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</si>
  <si>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</si>
  <si>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</si>
  <si>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</si>
  <si>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</si>
  <si>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</si>
  <si>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</si>
  <si>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</si>
  <si>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</si>
  <si>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</si>
  <si>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</si>
  <si>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</si>
  <si>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</si>
  <si>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</si>
  <si>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</si>
  <si>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</si>
  <si>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</si>
  <si>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</si>
  <si>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</si>
  <si>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</si>
  <si>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</si>
  <si>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</si>
  <si>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</si>
  <si>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</si>
  <si>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</si>
  <si>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</si>
  <si>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</si>
  <si>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</si>
  <si>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</si>
  <si>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</si>
  <si>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</si>
  <si>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</si>
  <si>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</si>
  <si>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</si>
  <si>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</si>
  <si>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</si>
  <si>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</si>
  <si>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</si>
  <si>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</si>
  <si>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</si>
  <si>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</si>
  <si>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</si>
  <si>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</si>
  <si>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</si>
  <si>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</si>
  <si>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</si>
  <si>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</si>
  <si>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</si>
  <si>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</si>
  <si>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</si>
  <si>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</si>
  <si>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</si>
  <si>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</si>
  <si>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</si>
  <si>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</si>
  <si>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</si>
  <si>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</si>
  <si>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</si>
  <si>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</si>
  <si>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</si>
  <si>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</si>
  <si>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</si>
  <si>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</si>
  <si>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</si>
  <si>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</si>
  <si>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</si>
  <si>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</si>
  <si>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</si>
  <si>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</si>
  <si>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</si>
  <si>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</si>
  <si>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</si>
  <si>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</si>
  <si>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</si>
  <si>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</si>
  <si>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</si>
  <si>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</si>
  <si>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</si>
  <si>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</si>
  <si>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</si>
  <si>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</si>
  <si>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</si>
  <si>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</si>
  <si>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</si>
  <si>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</si>
  <si>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</si>
  <si>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</si>
  <si>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</si>
  <si>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</si>
  <si>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</si>
  <si>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</si>
  <si>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</si>
  <si>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</si>
  <si>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</si>
  <si>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</si>
  <si>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</si>
  <si>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</si>
  <si>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</si>
  <si>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</si>
  <si>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</si>
  <si>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</si>
  <si>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</si>
  <si>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</si>
  <si>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</si>
  <si>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</si>
  <si>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</si>
  <si>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</si>
  <si>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</si>
  <si>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</si>
  <si>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</si>
  <si>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</si>
  <si>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</si>
  <si>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</si>
  <si>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</si>
  <si>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</si>
  <si>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</si>
  <si>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</si>
  <si>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</si>
  <si>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</si>
  <si>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</si>
  <si>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</si>
  <si>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</si>
  <si>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</si>
  <si>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</si>
  <si>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</si>
  <si>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</si>
  <si>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</si>
  <si>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</si>
  <si>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</si>
  <si>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</si>
  <si>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</si>
  <si>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</si>
  <si>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</si>
  <si>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</si>
  <si>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</si>
  <si>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</si>
  <si>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</si>
  <si>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</si>
  <si>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</si>
  <si>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</si>
  <si>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</si>
  <si>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</si>
  <si>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</si>
  <si>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</si>
  <si>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</si>
  <si>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</si>
  <si>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</si>
  <si>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</si>
  <si>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</si>
  <si>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</si>
  <si>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</si>
  <si>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</si>
  <si>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</si>
  <si>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</si>
  <si>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</si>
  <si>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</si>
  <si>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</si>
  <si>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</si>
  <si>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</si>
  <si>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</si>
  <si>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</si>
  <si>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</si>
  <si>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</si>
  <si>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</si>
  <si>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</si>
  <si>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</si>
  <si>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</si>
  <si>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</si>
  <si>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</si>
  <si>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</si>
  <si>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</si>
  <si>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</si>
  <si>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</si>
  <si>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</si>
  <si>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</si>
  <si>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</si>
  <si>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</si>
  <si>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</si>
  <si>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</si>
  <si>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</si>
  <si>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</si>
  <si>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</si>
  <si>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</si>
  <si>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</si>
  <si>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</si>
  <si>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</si>
  <si>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</si>
  <si>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</si>
  <si>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</si>
  <si>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</si>
  <si>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</si>
  <si>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</si>
  <si>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</si>
  <si>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</si>
  <si>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</si>
  <si>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</si>
  <si>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</si>
  <si>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</si>
  <si>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</si>
  <si>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</si>
  <si>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</si>
  <si>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</si>
  <si>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</si>
  <si>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</si>
  <si>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</si>
  <si>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</si>
  <si>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</si>
  <si>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</si>
  <si>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</si>
  <si>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</si>
  <si>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</si>
  <si>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</si>
  <si>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</si>
  <si>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</si>
  <si>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</si>
  <si>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</si>
  <si>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</si>
  <si>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</si>
  <si>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</si>
  <si>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</si>
  <si>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</si>
  <si>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</si>
  <si>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</si>
  <si>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</si>
  <si>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</si>
  <si>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</si>
  <si>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</si>
  <si>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</si>
  <si>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</si>
  <si>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</si>
  <si>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</si>
  <si>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</si>
  <si>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</si>
  <si>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</si>
  <si>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</si>
  <si>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</si>
  <si>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</si>
  <si>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</si>
  <si>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</si>
  <si>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</si>
  <si>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</si>
  <si>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</si>
  <si>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</si>
  <si>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</si>
  <si>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</si>
  <si>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</si>
  <si>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</si>
  <si>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</si>
  <si>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</si>
  <si>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</si>
  <si>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</si>
  <si>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</si>
  <si>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</si>
  <si>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</si>
  <si>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</si>
  <si>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</si>
  <si>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</si>
  <si>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</si>
  <si>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</si>
  <si>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</si>
  <si>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</si>
  <si>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</si>
  <si>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</si>
  <si>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</si>
  <si>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</si>
  <si>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</si>
  <si>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</si>
  <si>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</si>
  <si>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</si>
  <si>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</si>
  <si>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</si>
  <si>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</si>
  <si>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</si>
  <si>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</si>
  <si>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</si>
  <si>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</si>
  <si>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</si>
  <si>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</si>
  <si>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</si>
  <si>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</si>
  <si>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</si>
  <si>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</si>
  <si>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</si>
  <si>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</si>
  <si>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</si>
  <si>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</si>
  <si>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</si>
  <si>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</si>
  <si>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</si>
  <si>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</si>
  <si>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</si>
  <si>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</si>
  <si>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</si>
  <si>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</si>
  <si>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</si>
  <si>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</si>
  <si>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</si>
  <si>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</si>
  <si>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</si>
  <si>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</si>
  <si>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</si>
  <si>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</si>
  <si>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</si>
  <si>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</si>
  <si>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</si>
  <si>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</si>
  <si>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</si>
  <si>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</si>
  <si>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</si>
  <si>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</si>
  <si>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</si>
  <si>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</si>
  <si>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</si>
  <si>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</si>
  <si>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</si>
  <si>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</si>
  <si>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</si>
  <si>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</si>
  <si>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</si>
  <si>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</si>
  <si>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</si>
  <si>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</si>
  <si>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</si>
  <si>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</si>
  <si>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</si>
  <si>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</si>
  <si>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</si>
  <si>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</si>
  <si>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</si>
  <si>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</si>
  <si>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</si>
  <si>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</si>
  <si>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</si>
  <si>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</si>
  <si>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</si>
  <si>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</si>
  <si>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</si>
  <si>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</si>
  <si>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</si>
  <si>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</si>
  <si>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</si>
  <si>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</si>
  <si>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</si>
  <si>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</si>
  <si>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</si>
  <si>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</si>
  <si>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</si>
  <si>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</si>
  <si>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</si>
  <si>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</si>
  <si>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</si>
  <si>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</si>
  <si>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</si>
  <si>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</si>
  <si>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</si>
  <si>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</si>
  <si>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</si>
  <si>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</si>
  <si>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</si>
  <si>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</si>
  <si>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</si>
  <si>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</si>
  <si>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</si>
  <si>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</si>
  <si>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</si>
  <si>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</si>
  <si>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</si>
  <si>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</si>
  <si>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</si>
  <si>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</si>
  <si>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</si>
  <si>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</si>
  <si>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</si>
  <si>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</si>
  <si>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</si>
  <si>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</si>
  <si>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</si>
  <si>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</si>
  <si>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</si>
  <si>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</si>
  <si>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</si>
  <si>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</si>
  <si>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</si>
  <si>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</si>
  <si>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</si>
  <si>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</si>
  <si>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</si>
  <si>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</si>
  <si>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</si>
  <si>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</si>
  <si>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</si>
  <si>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</si>
  <si>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</si>
  <si>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</si>
  <si>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</si>
  <si>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</si>
  <si>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</si>
  <si>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</si>
  <si>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</si>
  <si>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</si>
  <si>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</si>
  <si>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</si>
  <si>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</si>
  <si>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</si>
  <si>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</si>
  <si>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</si>
  <si>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</si>
  <si>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</si>
  <si>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</si>
  <si>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</si>
  <si>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</si>
  <si>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</si>
  <si>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</si>
  <si>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</si>
  <si>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</si>
  <si>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</si>
  <si>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</si>
  <si>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</si>
  <si>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</si>
  <si>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</si>
  <si>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</si>
  <si>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</si>
  <si>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</si>
  <si>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</si>
  <si>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</si>
  <si>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</si>
  <si>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</si>
  <si>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</si>
  <si>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</si>
  <si>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</si>
  <si>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</si>
  <si>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</si>
  <si>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</si>
  <si>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</si>
  <si>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</si>
  <si>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</si>
  <si>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</si>
  <si>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</si>
  <si>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</si>
  <si>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</si>
  <si>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</si>
  <si>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</si>
  <si>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</si>
  <si>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</si>
  <si>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</si>
  <si>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</si>
  <si>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</si>
  <si>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</si>
  <si>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</si>
  <si>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</si>
  <si>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</si>
  <si>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</si>
  <si>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</si>
  <si>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</si>
  <si>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</si>
  <si>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</si>
  <si>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</si>
  <si>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</si>
  <si>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</si>
  <si>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</si>
  <si>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</si>
  <si>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</si>
  <si>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</si>
  <si>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</si>
  <si>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</si>
  <si>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</si>
  <si>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</si>
  <si>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</si>
  <si>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</si>
  <si>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</si>
  <si>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</si>
  <si>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</si>
  <si>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</si>
  <si>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</si>
  <si>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</si>
  <si>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</si>
  <si>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</si>
  <si>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</si>
  <si>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</si>
  <si>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</si>
  <si>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</si>
  <si>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</si>
  <si>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</si>
  <si>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</si>
  <si>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</si>
  <si>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</si>
  <si>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</si>
  <si>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</si>
  <si>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</si>
  <si>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</si>
  <si>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</si>
  <si>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</si>
  <si>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</si>
  <si>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</si>
  <si>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</si>
  <si>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</si>
  <si>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</si>
  <si>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</si>
  <si>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</si>
  <si>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</si>
  <si>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</si>
  <si>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</si>
  <si>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</si>
  <si>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</si>
  <si>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</si>
  <si>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</si>
  <si>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</si>
  <si>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</si>
  <si>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</si>
  <si>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</si>
  <si>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</si>
  <si>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</si>
  <si>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</si>
  <si>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</si>
  <si>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</si>
  <si>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</si>
  <si>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</si>
  <si>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</si>
  <si>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</si>
  <si>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</si>
  <si>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</si>
  <si>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</si>
  <si>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</si>
  <si>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</si>
  <si>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</si>
  <si>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</si>
  <si>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</si>
  <si>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</si>
  <si>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</si>
  <si>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</si>
  <si>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</si>
  <si>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</si>
  <si>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</si>
  <si>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</si>
  <si>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</si>
  <si>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</si>
  <si>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</si>
  <si>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</si>
  <si>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</si>
  <si>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</si>
  <si>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</si>
  <si>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</si>
  <si>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</si>
  <si>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</si>
  <si>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</si>
  <si>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</si>
  <si>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</si>
  <si>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</si>
  <si>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</si>
  <si>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</si>
  <si>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</si>
  <si>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</si>
  <si>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</si>
  <si>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</si>
  <si>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</si>
  <si>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</si>
  <si>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</si>
  <si>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</si>
  <si>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</si>
  <si>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</si>
  <si>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</si>
  <si>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</si>
  <si>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</si>
  <si>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</si>
  <si>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</si>
  <si>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</si>
  <si>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</si>
  <si>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</si>
  <si>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</si>
  <si>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</si>
  <si>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</si>
  <si>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</si>
  <si>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</si>
  <si>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</si>
  <si>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</si>
  <si>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</si>
  <si>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</si>
  <si>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</si>
  <si>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</si>
  <si>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</si>
  <si>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</si>
  <si>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</si>
  <si>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</si>
  <si>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</si>
  <si>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</si>
  <si>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</si>
  <si>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</si>
  <si>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</si>
  <si>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</si>
  <si>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</si>
  <si>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</si>
  <si>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</si>
  <si>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</si>
  <si>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</si>
  <si>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</si>
  <si>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</si>
  <si>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</si>
  <si>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</si>
  <si>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</si>
  <si>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</si>
  <si>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</si>
  <si>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</si>
  <si>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</si>
  <si>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</si>
  <si>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</si>
  <si>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</si>
  <si>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</si>
  <si>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</si>
  <si>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</si>
  <si>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</si>
  <si>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</si>
  <si>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</si>
  <si>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</si>
  <si>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</si>
  <si>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</si>
  <si>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</si>
  <si>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</si>
  <si>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</si>
  <si>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</si>
  <si>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</si>
  <si>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</si>
  <si>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</si>
  <si>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</si>
  <si>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</si>
  <si>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</si>
  <si>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</si>
  <si>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</si>
  <si>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</si>
  <si>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</si>
  <si>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</si>
  <si>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</si>
  <si>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</si>
  <si>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</si>
  <si>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</si>
  <si>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</si>
  <si>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</si>
  <si>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</si>
  <si>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</si>
  <si>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</si>
  <si>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</si>
  <si>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</si>
  <si>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</si>
  <si>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</si>
  <si>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</si>
  <si>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</si>
  <si>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</si>
  <si>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</si>
  <si>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</si>
  <si>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</si>
  <si>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</si>
  <si>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</si>
  <si>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</si>
  <si>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</si>
  <si>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</si>
  <si>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</si>
  <si>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</si>
  <si>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</si>
  <si>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</si>
  <si>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</si>
  <si>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</si>
  <si>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</si>
  <si>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</si>
  <si>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</si>
  <si>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</si>
  <si>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</si>
  <si>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</si>
  <si>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</si>
  <si>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</si>
  <si>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</si>
  <si>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</si>
  <si>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</si>
  <si>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</si>
  <si>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</si>
  <si>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</si>
  <si>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</si>
  <si>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</si>
  <si>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</si>
  <si>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</si>
  <si>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</si>
  <si>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</si>
  <si>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</si>
  <si>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</si>
  <si>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</si>
  <si>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</si>
  <si>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</si>
  <si>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</si>
  <si>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</si>
  <si>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</si>
  <si>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</si>
  <si>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</si>
  <si>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</si>
  <si>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</si>
  <si>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</si>
  <si>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</si>
  <si>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</si>
  <si>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</si>
  <si>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</si>
  <si>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</si>
  <si>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</si>
  <si>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</si>
  <si>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</si>
  <si>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</si>
  <si>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</si>
  <si>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</si>
  <si>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</si>
  <si>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</si>
  <si>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</si>
  <si>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</si>
  <si>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</si>
  <si>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</si>
  <si>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</si>
  <si>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</si>
  <si>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</si>
  <si>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</si>
  <si>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</si>
  <si>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</si>
  <si>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</si>
  <si>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</si>
  <si>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</si>
  <si>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</si>
  <si>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</si>
  <si>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</si>
  <si>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</si>
  <si>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</si>
  <si>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</si>
  <si>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</si>
  <si>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</si>
  <si>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</si>
  <si>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</si>
  <si>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</si>
  <si>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</si>
  <si>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</si>
  <si>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</si>
  <si>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</si>
  <si>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</si>
  <si>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</si>
  <si>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</si>
  <si>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</si>
  <si>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</si>
  <si>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</si>
  <si>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</si>
  <si>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</si>
  <si>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</si>
  <si>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</si>
  <si>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</si>
  <si>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</si>
  <si>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</si>
  <si>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</si>
  <si>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</si>
  <si>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</si>
  <si>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</si>
  <si>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</si>
  <si>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</si>
  <si>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</si>
  <si>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</si>
  <si>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</si>
  <si>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</si>
  <si>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</si>
  <si>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</si>
  <si>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</si>
  <si>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</si>
  <si>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</si>
  <si>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</si>
  <si>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</si>
  <si>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</si>
  <si>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</si>
  <si>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</si>
  <si>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</si>
  <si>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</si>
  <si>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</si>
  <si>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</si>
  <si>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</si>
  <si>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</si>
  <si>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</si>
  <si>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</si>
  <si>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</si>
  <si>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</si>
  <si>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</si>
  <si>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</si>
  <si>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</si>
  <si>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</si>
  <si>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</si>
  <si>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</si>
  <si>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</si>
  <si>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</si>
  <si>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</si>
  <si>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</si>
  <si>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</si>
  <si>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</si>
  <si>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</si>
  <si>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</si>
  <si>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</si>
  <si>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</si>
  <si>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</si>
  <si>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</si>
  <si>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</si>
  <si>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</si>
  <si>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</si>
  <si>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</si>
  <si>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</si>
  <si>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</si>
  <si>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</si>
  <si>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</si>
  <si>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</si>
  <si>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</si>
  <si>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</si>
  <si>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</si>
  <si>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</si>
  <si>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</si>
  <si>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</si>
  <si>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</si>
  <si>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</si>
  <si>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</si>
  <si>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</si>
  <si>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</si>
  <si>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</si>
  <si>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</si>
  <si>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</si>
  <si>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</si>
  <si>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</si>
  <si>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</si>
  <si>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</si>
  <si>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</si>
  <si>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</si>
  <si>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</si>
  <si>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</si>
  <si>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</si>
  <si>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</si>
  <si>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</si>
  <si>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</si>
  <si>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</si>
  <si>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</si>
  <si>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</si>
  <si>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</si>
  <si>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</si>
  <si>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</si>
  <si>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</si>
  <si>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</si>
  <si>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</si>
  <si>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</si>
  <si>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</si>
  <si>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</si>
  <si>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</si>
  <si>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</si>
  <si>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</si>
  <si>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</si>
  <si>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</si>
  <si>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</si>
  <si>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</si>
  <si>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</si>
  <si>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</si>
  <si>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</si>
  <si>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</si>
  <si>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</si>
  <si>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</si>
  <si>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</si>
  <si>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</si>
  <si>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</si>
  <si>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</si>
  <si>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</si>
  <si>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</si>
  <si>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</si>
  <si>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</si>
  <si>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</si>
  <si>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</si>
  <si>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</si>
  <si>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</si>
  <si>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</si>
  <si>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</si>
  <si>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</si>
  <si>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</si>
  <si>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</si>
  <si>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</si>
  <si>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</si>
  <si>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</si>
  <si>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</si>
  <si>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</si>
  <si>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</si>
  <si>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</si>
  <si>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</si>
  <si>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</si>
  <si>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</si>
  <si>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</si>
  <si>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</si>
  <si>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</si>
  <si>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</si>
  <si>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</si>
  <si>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</si>
  <si>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</si>
  <si>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</si>
  <si>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</si>
  <si>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</si>
  <si>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</si>
  <si>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</si>
  <si>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</si>
  <si>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</si>
  <si>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</si>
  <si>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</si>
  <si>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</si>
  <si>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</si>
  <si>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</si>
  <si>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</si>
  <si>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</si>
  <si>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</si>
  <si>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</si>
  <si>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</si>
  <si>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</si>
  <si>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</si>
  <si>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</si>
  <si>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</si>
  <si>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</si>
  <si>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</si>
  <si>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</si>
  <si>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</si>
  <si>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</si>
  <si>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</si>
  <si>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</si>
  <si>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</si>
  <si>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</si>
  <si>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</si>
  <si>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</si>
  <si>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</si>
  <si>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</si>
  <si>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</si>
  <si>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</si>
  <si>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</si>
  <si>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</si>
  <si>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</si>
  <si>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</si>
  <si>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</si>
  <si>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</si>
  <si>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</si>
  <si>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</si>
  <si>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</si>
  <si>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</si>
  <si>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</si>
  <si>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</si>
  <si>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</si>
  <si>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</si>
  <si>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</si>
  <si>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</si>
  <si>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</si>
  <si>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</si>
  <si>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</si>
  <si>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</si>
  <si>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</si>
  <si>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</si>
  <si>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</si>
  <si>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</si>
  <si>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</si>
  <si>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</si>
  <si>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</si>
  <si>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</si>
  <si>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</si>
  <si>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</si>
  <si>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</si>
  <si>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</si>
  <si>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</si>
  <si>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</si>
  <si>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</si>
  <si>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</si>
  <si>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</si>
  <si>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</si>
  <si>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</si>
  <si>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</si>
  <si>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</si>
  <si>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</si>
  <si>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</si>
  <si>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</si>
  <si>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</si>
  <si>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</si>
  <si>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</si>
  <si>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</si>
  <si>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</si>
  <si>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</si>
  <si>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</si>
  <si>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</si>
  <si>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</si>
  <si>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</si>
  <si>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</si>
  <si>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</si>
  <si>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</si>
  <si>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</si>
  <si>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</si>
  <si>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</si>
  <si>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</si>
  <si>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</si>
  <si>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</si>
  <si>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</si>
  <si>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</si>
  <si>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</si>
  <si>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</si>
  <si>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</si>
  <si>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</si>
  <si>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</si>
  <si>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</si>
  <si>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</si>
  <si>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</si>
  <si>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</si>
  <si>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</si>
  <si>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</si>
  <si>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</si>
  <si>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</si>
  <si>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</si>
  <si>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</si>
  <si>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</si>
  <si>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</si>
  <si>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</si>
  <si>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</si>
  <si>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</si>
  <si>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</si>
  <si>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</si>
  <si>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</si>
  <si>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</si>
  <si>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</si>
  <si>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</si>
  <si>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</si>
  <si>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</si>
  <si>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</si>
  <si>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</si>
  <si>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</si>
  <si>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</si>
  <si>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</si>
  <si>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</si>
  <si>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</si>
  <si>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</si>
  <si>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</si>
  <si>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</si>
  <si>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</si>
  <si>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</si>
  <si>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</si>
  <si>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</si>
  <si>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</si>
  <si>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</si>
  <si>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</si>
  <si>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</si>
  <si>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</si>
  <si>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</si>
  <si>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</si>
  <si>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</si>
  <si>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</si>
  <si>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</si>
  <si>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</si>
  <si>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</si>
  <si>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</si>
  <si>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</si>
  <si>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</si>
  <si>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</si>
  <si>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</si>
  <si>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</si>
  <si>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</si>
  <si>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</si>
  <si>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</si>
  <si>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</si>
  <si>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</si>
  <si>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</si>
  <si>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</si>
  <si>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</si>
  <si>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</si>
  <si>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</si>
  <si>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</si>
  <si>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</si>
  <si>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</si>
  <si>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</si>
  <si>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</si>
  <si>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</si>
  <si>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</si>
  <si>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</si>
  <si>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</si>
  <si>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</si>
  <si>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</si>
  <si>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</si>
  <si>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</si>
  <si>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</si>
  <si>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</si>
  <si>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</si>
  <si>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</si>
  <si>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</si>
  <si>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</si>
  <si>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</si>
  <si>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</si>
  <si>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</si>
  <si>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</si>
  <si>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</si>
  <si>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</si>
  <si>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</si>
  <si>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</si>
  <si>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</si>
  <si>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</si>
  <si>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</si>
  <si>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</si>
  <si>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</si>
  <si>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</si>
  <si>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</si>
  <si>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</si>
  <si>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</si>
  <si>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</si>
  <si>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</si>
  <si>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</si>
  <si>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</si>
  <si>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</si>
  <si>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</si>
  <si>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</si>
  <si>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</si>
  <si>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</si>
  <si>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</si>
  <si>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</si>
  <si>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</si>
  <si>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</si>
  <si>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</si>
  <si>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</si>
  <si>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</si>
  <si>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</si>
  <si>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</si>
  <si>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</si>
  <si>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</si>
  <si>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</si>
  <si>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</si>
  <si>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</si>
  <si>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</si>
  <si>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</si>
  <si>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</si>
  <si>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</si>
  <si>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</si>
  <si>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</si>
  <si>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</si>
  <si>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</si>
  <si>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</si>
  <si>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</si>
  <si>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</si>
  <si>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</si>
  <si>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</si>
  <si>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</si>
  <si>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</si>
  <si>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</si>
  <si>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</si>
  <si>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</si>
  <si>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</si>
  <si>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</si>
  <si>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</si>
  <si>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</si>
  <si>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</si>
  <si>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</si>
  <si>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</si>
  <si>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</si>
  <si>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</si>
  <si>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</si>
  <si>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</si>
  <si>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</si>
  <si>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</si>
  <si>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</si>
  <si>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</si>
  <si>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</si>
  <si>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</si>
  <si>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</si>
  <si>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</si>
  <si>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</si>
  <si>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</si>
  <si>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</si>
  <si>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</si>
  <si>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</si>
  <si>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</si>
  <si>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</si>
  <si>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</si>
  <si>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</si>
  <si>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</si>
  <si>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</si>
  <si>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</si>
  <si>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</si>
  <si>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</si>
  <si>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</si>
  <si>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</si>
  <si>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</si>
  <si>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</si>
  <si>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</si>
  <si>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</si>
  <si>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</si>
  <si>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</si>
  <si>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</si>
  <si>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</si>
  <si>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</si>
  <si>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</si>
  <si>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</si>
  <si>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</si>
  <si>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</si>
  <si>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</si>
  <si>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</si>
  <si>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</si>
  <si>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</si>
  <si>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</si>
  <si>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</si>
  <si>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</si>
  <si>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</si>
  <si>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</si>
  <si>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</si>
  <si>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</si>
  <si>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</si>
  <si>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</si>
  <si>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</si>
  <si>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</si>
  <si>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</si>
  <si>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</si>
  <si>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</si>
  <si>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</si>
  <si>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</si>
  <si>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</si>
  <si>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</si>
  <si>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</si>
  <si>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</si>
  <si>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</si>
  <si>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</si>
  <si>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</si>
  <si>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</si>
  <si>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</si>
  <si>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</si>
  <si>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</si>
  <si>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</si>
  <si>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</si>
  <si>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</si>
  <si>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</si>
  <si>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</si>
  <si>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</si>
  <si>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</si>
  <si>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</si>
  <si>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</si>
  <si>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</si>
  <si>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</si>
  <si>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</si>
  <si>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</si>
  <si>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</si>
  <si>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</si>
  <si>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</si>
  <si>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</si>
  <si>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</si>
  <si>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</si>
  <si>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</si>
  <si>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</si>
  <si>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</si>
  <si>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</si>
  <si>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</si>
  <si>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</si>
  <si>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</si>
  <si>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</si>
  <si>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</si>
  <si>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</si>
  <si>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</si>
  <si>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</si>
  <si>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</si>
  <si>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</si>
  <si>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</si>
  <si>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</si>
  <si>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</si>
  <si>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</si>
  <si>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</si>
  <si>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</si>
  <si>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</si>
  <si>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</si>
  <si>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</si>
  <si>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</si>
  <si>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</si>
  <si>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</si>
  <si>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</si>
  <si>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</si>
  <si>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</si>
  <si>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</si>
  <si>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</si>
  <si>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</si>
  <si>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</si>
  <si>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</si>
  <si>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</si>
  <si>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</si>
  <si>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</si>
  <si>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</si>
  <si>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</si>
  <si>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</si>
  <si>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</si>
  <si>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</si>
  <si>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</si>
  <si>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</si>
  <si>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</si>
  <si>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</si>
  <si>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</si>
  <si>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</si>
  <si>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</si>
  <si>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</si>
  <si>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</si>
  <si>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</si>
  <si>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</si>
  <si>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</si>
  <si>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</si>
  <si>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</si>
  <si>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</si>
  <si>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</si>
  <si>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</si>
  <si>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</si>
  <si>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</si>
  <si>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</si>
  <si>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</si>
  <si>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</si>
  <si>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</si>
  <si>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</si>
  <si>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</si>
  <si>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</si>
  <si>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</si>
  <si>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</si>
  <si>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</si>
  <si>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</si>
  <si>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</si>
  <si>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</si>
  <si>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</si>
  <si>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</si>
  <si>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</si>
  <si>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</si>
  <si>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</si>
  <si>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</si>
  <si>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</si>
  <si>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</si>
  <si>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</si>
  <si>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</si>
  <si>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</si>
  <si>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</si>
  <si>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</si>
  <si>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</si>
  <si>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</si>
  <si>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</si>
  <si>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</si>
  <si>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</si>
  <si>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</si>
  <si>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</si>
  <si>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</si>
  <si>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</si>
  <si>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</si>
  <si>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</si>
  <si>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</si>
  <si>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</si>
  <si>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</si>
  <si>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</si>
  <si>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</si>
  <si>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</si>
  <si>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</si>
  <si>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</si>
  <si>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</si>
  <si>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</si>
  <si>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</si>
  <si>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</si>
  <si>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</si>
  <si>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</si>
  <si>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</si>
  <si>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</si>
  <si>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</si>
  <si>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</si>
  <si>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</si>
  <si>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</si>
  <si>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</si>
  <si>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</si>
  <si>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</si>
  <si>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</si>
  <si>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</si>
  <si>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</si>
  <si>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</si>
  <si>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</si>
  <si>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</si>
  <si>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</si>
  <si>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</si>
  <si>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</si>
  <si>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</si>
  <si>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</si>
  <si>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</si>
  <si>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</si>
  <si>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</si>
  <si>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</si>
  <si>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</si>
  <si>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</si>
  <si>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</si>
  <si>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</si>
  <si>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</si>
  <si>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</si>
  <si>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</si>
  <si>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</si>
  <si>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</si>
  <si>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</si>
  <si>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</si>
  <si>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</si>
  <si>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</si>
  <si>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</si>
  <si>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</si>
  <si>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</si>
  <si>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</si>
  <si>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</si>
  <si>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</si>
  <si>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</si>
  <si>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</si>
  <si>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</si>
  <si>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</si>
  <si>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</si>
  <si>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</si>
  <si>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</si>
  <si>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</si>
  <si>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</si>
  <si>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</si>
  <si>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</si>
  <si>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</si>
  <si>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</si>
  <si>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</si>
  <si>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</si>
  <si>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</si>
  <si>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</si>
  <si>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</si>
  <si>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</si>
  <si>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</si>
  <si>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</si>
  <si>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</si>
  <si>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</si>
  <si>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</si>
  <si>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</si>
  <si>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</si>
  <si>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</si>
  <si>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</si>
  <si>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</si>
  <si>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</si>
  <si>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</si>
  <si>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</si>
  <si>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</si>
  <si>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</si>
  <si>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</si>
  <si>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</si>
  <si>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</si>
  <si>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</si>
  <si>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</si>
  <si>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</si>
  <si>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</si>
  <si>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</si>
  <si>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</si>
  <si>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</si>
  <si>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</si>
  <si>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</si>
  <si>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</si>
  <si>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</si>
  <si>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</si>
  <si>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</si>
  <si>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</si>
  <si>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</si>
  <si>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</si>
  <si>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</si>
  <si>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</si>
  <si>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</si>
  <si>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</si>
  <si>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</si>
  <si>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</si>
  <si>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</si>
  <si>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</si>
  <si>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</si>
  <si>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</si>
  <si>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</si>
  <si>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</si>
  <si>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</si>
  <si>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</si>
  <si>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</si>
  <si>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</si>
  <si>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</si>
  <si>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</si>
  <si>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</si>
  <si>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</si>
  <si>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</si>
  <si>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</si>
  <si>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</si>
  <si>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</si>
  <si>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</si>
  <si>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</si>
  <si>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</si>
  <si>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</si>
  <si>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</si>
  <si>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</si>
  <si>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</si>
  <si>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</si>
  <si>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</si>
  <si>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</si>
  <si>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</si>
  <si>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</si>
  <si>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</si>
  <si>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</si>
  <si>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</si>
  <si>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</si>
  <si>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</si>
  <si>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</si>
  <si>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</si>
  <si>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</si>
  <si>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</si>
  <si>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</si>
  <si>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</si>
  <si>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</si>
  <si>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</si>
  <si>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</si>
  <si>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</si>
  <si>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</si>
  <si>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</si>
  <si>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</si>
  <si>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</si>
  <si>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</si>
  <si>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</si>
  <si>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</si>
  <si>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</si>
  <si>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</si>
  <si>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</si>
  <si>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</si>
  <si>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</si>
  <si>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</si>
  <si>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</si>
  <si>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</si>
  <si>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</si>
  <si>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</si>
  <si>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</si>
  <si>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</si>
  <si>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</si>
  <si>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</si>
  <si>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</si>
  <si>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</si>
  <si>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</si>
  <si>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</si>
  <si>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</si>
  <si>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</si>
  <si>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</si>
  <si>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</si>
  <si>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</si>
  <si>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</si>
  <si>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</si>
  <si>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</si>
  <si>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</si>
  <si>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</si>
  <si>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</si>
  <si>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</si>
  <si>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</si>
  <si>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</si>
  <si>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</si>
  <si>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</si>
  <si>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</si>
  <si>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</si>
  <si>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</si>
  <si>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</si>
  <si>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</si>
  <si>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</si>
  <si>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</si>
  <si>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</si>
  <si>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</si>
  <si>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</si>
  <si>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</si>
  <si>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</si>
  <si>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</si>
  <si>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</si>
  <si>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</si>
  <si>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</si>
  <si>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</si>
  <si>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</si>
  <si>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</si>
  <si>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</si>
  <si>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</si>
  <si>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</si>
  <si>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</si>
  <si>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</si>
  <si>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</si>
  <si>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</si>
  <si>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</si>
  <si>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</si>
  <si>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</si>
  <si>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</si>
  <si>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</si>
  <si>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</si>
  <si>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</si>
  <si>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</si>
  <si>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</si>
  <si>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</si>
  <si>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</si>
  <si>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</si>
  <si>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</si>
  <si>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</si>
  <si>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</si>
  <si>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</si>
  <si>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</si>
  <si>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</si>
  <si>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</si>
  <si>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</si>
  <si>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</si>
  <si>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</si>
  <si>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</si>
  <si>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</si>
  <si>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</si>
  <si>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</si>
  <si>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</si>
  <si>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</si>
  <si>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</si>
  <si>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</si>
  <si>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</si>
  <si>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</si>
  <si>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</si>
  <si>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</si>
  <si>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</si>
  <si>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</si>
  <si>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</si>
  <si>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</si>
  <si>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</si>
  <si>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</si>
  <si>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</si>
  <si>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</si>
  <si>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</si>
  <si>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</si>
  <si>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</si>
  <si>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</si>
  <si>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</si>
  <si>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</si>
  <si>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</si>
  <si>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</si>
  <si>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</si>
  <si>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</si>
  <si>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</si>
  <si>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</si>
  <si>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</si>
  <si>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</si>
  <si>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</si>
  <si>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</si>
  <si>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</si>
  <si>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</si>
  <si>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</si>
  <si>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</si>
  <si>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</si>
  <si>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</si>
  <si>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</si>
  <si>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</si>
  <si>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</si>
  <si>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</si>
  <si>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</si>
  <si>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</si>
  <si>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</si>
  <si>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</si>
  <si>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</si>
  <si>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</si>
  <si>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</si>
  <si>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</si>
  <si>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</si>
  <si>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</si>
  <si>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</si>
  <si>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</si>
  <si>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</si>
  <si>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</si>
  <si>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</si>
  <si>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</si>
  <si>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</si>
  <si>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</si>
  <si>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</si>
  <si>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</si>
  <si>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</si>
  <si>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</si>
  <si>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</si>
  <si>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</si>
  <si>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</si>
  <si>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</si>
  <si>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</si>
  <si>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</si>
  <si>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</si>
  <si>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</si>
  <si>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</si>
  <si>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</si>
  <si>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</si>
  <si>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</si>
  <si>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</si>
  <si>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</si>
  <si>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</si>
  <si>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</si>
  <si>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</si>
  <si>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</si>
  <si>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</si>
  <si>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</si>
  <si>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</si>
  <si>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</si>
  <si>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</si>
  <si>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</si>
  <si>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</si>
  <si>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</si>
  <si>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</si>
  <si>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</si>
  <si>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</si>
  <si>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</si>
  <si>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</si>
  <si>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</si>
  <si>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</si>
  <si>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</si>
  <si>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</si>
  <si>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</si>
  <si>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</si>
  <si>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</si>
  <si>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</si>
  <si>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</si>
  <si>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</si>
  <si>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</si>
  <si>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</si>
  <si>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</si>
  <si>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</si>
  <si>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</si>
  <si>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</si>
  <si>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</si>
  <si>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</si>
  <si>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</si>
  <si>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</si>
  <si>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</si>
  <si>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</si>
  <si>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</si>
  <si>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</si>
  <si>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</si>
  <si>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</si>
  <si>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</si>
  <si>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</si>
  <si>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</si>
  <si>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</si>
  <si>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</si>
  <si>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</si>
  <si>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</si>
  <si>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</si>
  <si>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</si>
  <si>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</si>
  <si>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</si>
  <si>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</si>
  <si>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</si>
  <si>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</si>
  <si>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</si>
  <si>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</si>
  <si>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</si>
  <si>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</si>
  <si>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</si>
  <si>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</si>
  <si>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</si>
  <si>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</si>
  <si>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</si>
  <si>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</si>
  <si>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</si>
  <si>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</si>
  <si>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</si>
  <si>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</si>
  <si>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</si>
  <si>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</si>
  <si>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</si>
  <si>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</si>
  <si>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</si>
  <si>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</si>
  <si>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</si>
  <si>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</si>
  <si>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</si>
  <si>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</si>
  <si>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</si>
  <si>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</si>
  <si>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</si>
  <si>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</si>
  <si>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</si>
  <si>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</si>
  <si>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</si>
  <si>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</si>
  <si>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</si>
  <si>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</si>
  <si>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</si>
  <si>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</si>
  <si>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</si>
  <si>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</si>
  <si>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</si>
  <si>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</si>
  <si>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</si>
  <si>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</si>
  <si>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</si>
  <si>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</si>
  <si>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</si>
  <si>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</si>
  <si>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</si>
  <si>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</si>
  <si>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</si>
  <si>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</si>
  <si>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</si>
  <si>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</si>
  <si>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</si>
  <si>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</si>
  <si>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</si>
  <si>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</si>
  <si>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</si>
  <si>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</si>
  <si>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</si>
  <si>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</si>
  <si>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</si>
  <si>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</si>
  <si>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</si>
  <si>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</si>
  <si>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</si>
  <si>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</si>
  <si>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</si>
  <si>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</si>
  <si>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</si>
  <si>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</si>
  <si>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</si>
  <si>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</si>
  <si>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</si>
  <si>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</si>
  <si>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</si>
  <si>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</si>
  <si>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</si>
  <si>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</si>
  <si>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</si>
  <si>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</si>
  <si>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</si>
  <si>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</si>
  <si>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</si>
  <si>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</si>
  <si>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</si>
  <si>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</si>
  <si>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</si>
  <si>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</si>
  <si>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</si>
  <si>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</si>
  <si>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</si>
  <si>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</si>
  <si>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</si>
  <si>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</si>
  <si>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</si>
  <si>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</si>
  <si>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</si>
  <si>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</si>
  <si>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</si>
  <si>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</si>
  <si>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</si>
  <si>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</si>
  <si>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</si>
  <si>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</si>
  <si>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</si>
  <si>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</si>
  <si>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</si>
  <si>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</si>
  <si>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</si>
  <si>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</si>
  <si>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</si>
  <si>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</si>
  <si>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</si>
  <si>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</si>
  <si>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</si>
  <si>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</si>
  <si>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</si>
  <si>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</si>
  <si>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</si>
  <si>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</si>
  <si>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</si>
  <si>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</si>
  <si>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</si>
  <si>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</si>
  <si>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</si>
  <si>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</si>
  <si>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</si>
  <si>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</si>
  <si>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</si>
  <si>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</si>
  <si>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</si>
  <si>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</si>
  <si>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</si>
  <si>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</si>
  <si>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</si>
  <si>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</si>
  <si>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</si>
  <si>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</si>
  <si>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</si>
  <si>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</si>
  <si>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</si>
  <si>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</si>
  <si>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</si>
  <si>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</si>
  <si>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</si>
  <si>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</si>
  <si>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</si>
  <si>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</si>
  <si>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</si>
  <si>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</si>
  <si>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</si>
  <si>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</si>
  <si>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</si>
  <si>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</si>
  <si>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</si>
  <si>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</si>
  <si>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</si>
  <si>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</si>
  <si>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</si>
  <si>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</si>
  <si>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</si>
  <si>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</si>
  <si>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</si>
  <si>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</si>
  <si>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</si>
  <si>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</si>
  <si>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</si>
  <si>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</si>
  <si>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</si>
  <si>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</si>
  <si>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</si>
  <si>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</si>
  <si>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</si>
  <si>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</si>
  <si>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</si>
  <si>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</si>
  <si>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</si>
  <si>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</si>
  <si>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</si>
  <si>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</si>
  <si>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</si>
  <si>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</si>
  <si>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</si>
  <si>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</si>
  <si>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</si>
  <si>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</si>
  <si>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</si>
  <si>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</si>
  <si>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</si>
  <si>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</si>
  <si>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</si>
  <si>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</si>
  <si>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</si>
  <si>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</si>
  <si>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</si>
  <si>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</si>
  <si>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</si>
  <si>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</si>
  <si>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</si>
  <si>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</si>
  <si>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</si>
  <si>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</si>
  <si>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</si>
  <si>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</si>
  <si>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</si>
  <si>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</si>
  <si>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</si>
  <si>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</si>
  <si>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</si>
  <si>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</si>
  <si>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</si>
  <si>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</si>
  <si>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</si>
  <si>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</si>
  <si>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</si>
  <si>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</si>
  <si>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</si>
  <si>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</si>
  <si>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</si>
  <si>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</si>
  <si>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</si>
  <si>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</si>
  <si>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</si>
  <si>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</si>
  <si>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</si>
  <si>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</si>
  <si>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</si>
  <si>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</si>
  <si>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</si>
  <si>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</si>
  <si>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</si>
  <si>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</si>
  <si>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</si>
  <si>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</si>
  <si>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</si>
  <si>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</si>
  <si>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</si>
  <si>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</si>
  <si>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</si>
  <si>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</si>
  <si>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</si>
  <si>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</si>
  <si>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</si>
  <si>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</si>
  <si>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</si>
  <si>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</si>
  <si>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</si>
  <si>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</si>
  <si>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</si>
  <si>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</si>
  <si>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</si>
  <si>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</si>
  <si>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</si>
  <si>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</si>
  <si>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</si>
  <si>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</si>
  <si>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</si>
  <si>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</si>
  <si>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</si>
  <si>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</si>
  <si>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</si>
  <si>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</si>
  <si>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</si>
  <si>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</si>
  <si>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</si>
  <si>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</si>
  <si>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</si>
  <si>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</si>
  <si>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</si>
  <si>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</si>
  <si>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</si>
  <si>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</si>
  <si>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</si>
  <si>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</si>
  <si>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</si>
  <si>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</si>
  <si>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</si>
  <si>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</si>
  <si>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</si>
  <si>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</si>
  <si>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</si>
  <si>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</si>
  <si>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</si>
  <si>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</si>
  <si>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</si>
  <si>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</si>
  <si>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</si>
  <si>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</si>
  <si>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</si>
  <si>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</si>
  <si>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</si>
  <si>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</si>
  <si>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</si>
  <si>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</si>
  <si>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</si>
  <si>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</si>
  <si>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</si>
  <si>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</si>
  <si>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</si>
  <si>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</si>
  <si>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</si>
  <si>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</si>
  <si>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</si>
  <si>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</si>
  <si>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</si>
  <si>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</si>
  <si>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</si>
  <si>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</si>
  <si>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</si>
  <si>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</si>
  <si>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</si>
  <si>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</si>
  <si>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</si>
  <si>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</si>
  <si>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</si>
  <si>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</si>
  <si>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</si>
  <si>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</si>
  <si>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</si>
  <si>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</si>
  <si>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</si>
  <si>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</si>
  <si>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</si>
  <si>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</si>
  <si>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</si>
  <si>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</si>
  <si>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</si>
  <si>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</si>
  <si>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</si>
  <si>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</si>
  <si>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</si>
  <si>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</si>
  <si>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</si>
  <si>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</si>
  <si>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</si>
  <si>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</si>
  <si>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</si>
  <si>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</si>
  <si>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</si>
  <si>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</si>
  <si>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</si>
  <si>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</si>
  <si>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</si>
  <si>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</si>
  <si>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</si>
  <si>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</si>
  <si>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</si>
  <si>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</si>
  <si>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</si>
  <si>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</si>
  <si>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</si>
  <si>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</si>
  <si>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</si>
  <si>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</si>
  <si>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</si>
  <si>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</si>
  <si>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</si>
  <si>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</si>
  <si>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</si>
  <si>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</si>
  <si>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</si>
  <si>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</si>
  <si>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</si>
  <si>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</si>
  <si>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</si>
  <si>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</si>
  <si>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</si>
  <si>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</si>
  <si>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</si>
  <si>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</si>
  <si>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</si>
  <si>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</si>
  <si>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</si>
  <si>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</si>
  <si>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</si>
  <si>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</si>
  <si>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</si>
  <si>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</si>
  <si>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</si>
  <si>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</si>
  <si>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</si>
  <si>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</si>
  <si>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</si>
  <si>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</si>
  <si>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</si>
  <si>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</si>
  <si>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</si>
  <si>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</si>
  <si>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</si>
  <si>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</si>
  <si>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</si>
  <si>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</si>
  <si>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</si>
  <si>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</si>
  <si>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</si>
  <si>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</si>
  <si>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</si>
  <si>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</si>
  <si>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</si>
  <si>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</si>
  <si>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</si>
  <si>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</si>
  <si>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</si>
  <si>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</si>
  <si>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</si>
  <si>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</si>
  <si>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</si>
  <si>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</si>
  <si>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</si>
  <si>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</si>
  <si>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</si>
  <si>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</si>
  <si>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</si>
  <si>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</si>
  <si>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</si>
  <si>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</si>
  <si>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</si>
  <si>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</si>
  <si>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</si>
  <si>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</si>
  <si>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</si>
  <si>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</si>
  <si>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</si>
  <si>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</si>
  <si>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</si>
  <si>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</si>
  <si>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</si>
  <si>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</si>
  <si>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</si>
  <si>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</si>
  <si>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</si>
  <si>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</si>
  <si>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</si>
  <si>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</si>
  <si>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</si>
  <si>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</si>
  <si>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</si>
  <si>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</si>
  <si>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</si>
  <si>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</si>
  <si>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</si>
  <si>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</si>
  <si>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</si>
  <si>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</si>
  <si>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</si>
  <si>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</si>
  <si>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</si>
  <si>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</si>
  <si>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</si>
  <si>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</si>
  <si>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</si>
  <si>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</si>
  <si>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</si>
  <si>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</si>
  <si>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</si>
  <si>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</si>
  <si>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</si>
  <si>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</si>
  <si>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</si>
  <si>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</si>
  <si>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</si>
  <si>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</si>
  <si>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</si>
  <si>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</si>
  <si>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</si>
  <si>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</si>
  <si>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</si>
  <si>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</si>
  <si>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</si>
  <si>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</si>
  <si>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</si>
  <si>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</si>
  <si>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</si>
  <si>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</si>
  <si>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</si>
  <si>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</si>
  <si>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</si>
  <si>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</si>
  <si>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</si>
  <si>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</si>
  <si>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</si>
  <si>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</si>
  <si>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</si>
  <si>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</si>
  <si>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</si>
  <si>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</si>
  <si>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</si>
  <si>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</si>
  <si>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</si>
  <si>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</si>
  <si>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</si>
  <si>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</si>
  <si>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</si>
  <si>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</si>
  <si>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</si>
  <si>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</si>
  <si>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</si>
  <si>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</si>
  <si>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</si>
  <si>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</si>
  <si>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</si>
  <si>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</si>
  <si>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</si>
  <si>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</si>
  <si>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</si>
  <si>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</si>
  <si>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</si>
  <si>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</si>
  <si>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</si>
  <si>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</si>
  <si>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</si>
  <si>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</si>
  <si>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</si>
  <si>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</si>
  <si>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</si>
  <si>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</si>
  <si>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</si>
  <si>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</si>
  <si>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</si>
  <si>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</si>
  <si>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</si>
  <si>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</si>
  <si>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</si>
  <si>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</si>
  <si>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</si>
  <si>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</si>
  <si>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</si>
  <si>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</si>
  <si>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</si>
  <si>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</si>
  <si>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</si>
  <si>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</si>
  <si>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</si>
  <si>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</si>
  <si>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</si>
  <si>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</si>
  <si>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</si>
  <si>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</si>
  <si>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</si>
  <si>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</si>
  <si>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</si>
  <si>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</si>
  <si>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</si>
  <si>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</si>
  <si>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</si>
  <si>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</si>
  <si>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</si>
  <si>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</si>
  <si>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</si>
  <si>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</si>
  <si>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</si>
  <si>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</si>
  <si>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</si>
  <si>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</si>
  <si>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</si>
  <si>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</si>
  <si>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</si>
  <si>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</si>
  <si>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</si>
  <si>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</si>
  <si>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</si>
  <si>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</si>
  <si>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</si>
  <si>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</si>
  <si>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</si>
  <si>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</si>
  <si>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</si>
  <si>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</si>
  <si>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</si>
  <si>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</si>
  <si>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</si>
  <si>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</si>
  <si>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</si>
  <si>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</si>
  <si>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</si>
  <si>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</si>
  <si>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</si>
  <si>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</si>
  <si>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</si>
  <si>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</si>
  <si>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</si>
  <si>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</si>
  <si>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</si>
  <si>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</si>
  <si>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</si>
  <si>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</si>
  <si>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</si>
  <si>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</si>
  <si>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</si>
  <si>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</si>
  <si>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</si>
  <si>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</si>
  <si>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</si>
  <si>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</si>
  <si>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</si>
  <si>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</si>
  <si>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</si>
  <si>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</si>
  <si>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</si>
  <si>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</si>
  <si>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</si>
  <si>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</si>
  <si>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</si>
  <si>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</si>
  <si>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</si>
  <si>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</si>
  <si>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</si>
  <si>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</si>
  <si>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</si>
  <si>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</si>
  <si>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</si>
  <si>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</si>
  <si>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</si>
  <si>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</si>
  <si>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</si>
  <si>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</si>
  <si>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</si>
  <si>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</si>
  <si>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</si>
  <si>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</si>
  <si>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</si>
  <si>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</si>
  <si>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</si>
  <si>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</si>
  <si>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</si>
  <si>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</si>
  <si>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</si>
  <si>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</si>
  <si>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</si>
  <si>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</si>
  <si>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</si>
  <si>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</si>
  <si>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</si>
  <si>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</si>
  <si>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</si>
  <si>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</si>
  <si>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</si>
  <si>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</si>
  <si>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</si>
  <si>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</si>
  <si>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</si>
  <si>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</si>
  <si>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</si>
  <si>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</si>
  <si>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</si>
  <si>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</si>
  <si>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</si>
  <si>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</si>
  <si>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</si>
  <si>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</si>
  <si>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</si>
  <si>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</si>
  <si>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</si>
  <si>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</si>
  <si>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</si>
  <si>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</si>
  <si>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</si>
  <si>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</si>
  <si>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</si>
  <si>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</si>
  <si>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</si>
  <si>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</si>
  <si>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</si>
  <si>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</si>
  <si>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</si>
  <si>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</si>
  <si>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</si>
  <si>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</si>
  <si>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</si>
  <si>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</si>
  <si>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</si>
  <si>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</si>
  <si>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</si>
  <si>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</si>
  <si>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</si>
  <si>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</si>
  <si>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</si>
  <si>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</si>
  <si>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</si>
  <si>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</si>
  <si>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</si>
  <si>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</si>
  <si>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</si>
  <si>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</si>
  <si>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</si>
  <si>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</si>
  <si>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</si>
  <si>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</si>
  <si>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</si>
  <si>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</si>
  <si>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</si>
  <si>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</si>
  <si>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</si>
  <si>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</si>
  <si>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</si>
  <si>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</si>
  <si>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</si>
  <si>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</si>
  <si>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</si>
  <si>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</si>
  <si>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</si>
  <si>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</si>
  <si>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</si>
  <si>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</si>
  <si>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</si>
  <si>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</si>
  <si>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</si>
  <si>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</si>
  <si>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</si>
  <si>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</si>
  <si>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</si>
  <si>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</si>
  <si>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</si>
  <si>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</si>
  <si>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</si>
  <si>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</si>
  <si>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</si>
  <si>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</si>
  <si>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</si>
  <si>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</si>
  <si>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</si>
  <si>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</si>
  <si>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</si>
  <si>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</si>
  <si>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</si>
  <si>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</si>
  <si>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</si>
  <si>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</si>
  <si>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</si>
  <si>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</si>
  <si>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</si>
  <si>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</si>
  <si>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</si>
  <si>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</si>
  <si>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</si>
  <si>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</si>
  <si>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</si>
  <si>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</si>
  <si>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</si>
  <si>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</si>
  <si>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</si>
  <si>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</si>
  <si>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</si>
  <si>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</si>
  <si>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</si>
  <si>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</si>
  <si>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</si>
  <si>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</si>
  <si>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</si>
  <si>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</si>
  <si>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</si>
  <si>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</si>
  <si>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</si>
  <si>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</si>
  <si>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</si>
  <si>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</si>
  <si>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</si>
  <si>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</si>
  <si>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</si>
  <si>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</si>
  <si>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</si>
  <si>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</si>
  <si>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</si>
  <si>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</si>
  <si>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</si>
  <si>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</si>
  <si>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</si>
  <si>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</si>
  <si>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</si>
  <si>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</si>
  <si>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</si>
  <si>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</si>
  <si>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</si>
  <si>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</si>
  <si>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</si>
  <si>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</si>
  <si>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</si>
  <si>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</si>
  <si>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</si>
  <si>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</si>
  <si>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</si>
  <si>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</si>
  <si>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</si>
  <si>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</si>
  <si>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</si>
  <si>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</si>
  <si>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</si>
  <si>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</si>
  <si>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</si>
  <si>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</si>
  <si>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</si>
  <si>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</si>
  <si>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</si>
  <si>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</si>
  <si>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</si>
  <si>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</si>
  <si>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</si>
  <si>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</si>
  <si>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</si>
  <si>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</si>
  <si>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</si>
  <si>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</si>
  <si>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</si>
  <si>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</si>
  <si>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</si>
  <si>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</si>
  <si>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</si>
  <si>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</si>
  <si>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</si>
  <si>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</si>
  <si>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</si>
  <si>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</si>
  <si>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</si>
  <si>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</si>
  <si>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</si>
  <si>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</si>
  <si>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</si>
  <si>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</si>
  <si>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</si>
  <si>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</si>
  <si>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</si>
  <si>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</si>
  <si>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</si>
  <si>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</si>
  <si>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</si>
  <si>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</si>
  <si>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</si>
  <si>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</si>
  <si>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</si>
  <si>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</si>
  <si>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</si>
  <si>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</si>
  <si>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</si>
  <si>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</si>
  <si>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</si>
  <si>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</si>
  <si>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</si>
  <si>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</si>
  <si>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</si>
  <si>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</si>
  <si>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</si>
  <si>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</si>
  <si>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</si>
  <si>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</si>
  <si>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</si>
  <si>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</si>
  <si>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</si>
  <si>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</si>
  <si>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</si>
  <si>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</si>
  <si>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</si>
  <si>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</si>
  <si>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</si>
  <si>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</si>
  <si>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</si>
  <si>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</si>
  <si>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</si>
  <si>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</si>
  <si>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</si>
  <si>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</si>
  <si>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</si>
  <si>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</si>
  <si>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</si>
  <si>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</si>
  <si>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</si>
  <si>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</si>
  <si>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</si>
  <si>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</si>
  <si>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</si>
  <si>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</si>
  <si>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</si>
  <si>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</si>
  <si>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</si>
  <si>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</si>
  <si>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</si>
  <si>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</si>
  <si>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</si>
  <si>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</si>
  <si>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</si>
  <si>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</si>
  <si>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</si>
  <si>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</si>
  <si>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</si>
  <si>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</si>
  <si>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</si>
  <si>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</si>
  <si>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</si>
  <si>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</si>
  <si>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</si>
  <si>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</si>
  <si>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</si>
  <si>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</si>
  <si>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</si>
  <si>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</si>
  <si>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</si>
  <si>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</si>
  <si>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</si>
  <si>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</si>
  <si>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</si>
  <si>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</si>
  <si>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</si>
  <si>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</si>
  <si>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</si>
  <si>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</si>
  <si>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</si>
  <si>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</si>
  <si>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</si>
  <si>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</si>
  <si>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</si>
  <si>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</si>
  <si>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</si>
  <si>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</si>
  <si>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</si>
  <si>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</si>
  <si>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</si>
  <si>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</si>
  <si>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</si>
  <si>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</si>
  <si>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</si>
  <si>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</si>
  <si>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</si>
  <si>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</si>
  <si>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</si>
  <si>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</si>
  <si>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</si>
  <si>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</si>
  <si>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</si>
  <si>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</si>
  <si>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</si>
  <si>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</si>
  <si>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</si>
  <si>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</si>
  <si>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</si>
  <si>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</si>
  <si>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</si>
  <si>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</si>
  <si>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</si>
  <si>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</si>
  <si>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</si>
  <si>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</si>
  <si>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</si>
  <si>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</si>
  <si>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</si>
  <si>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</si>
  <si>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</si>
  <si>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</si>
  <si>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</si>
  <si>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</si>
  <si>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</si>
  <si>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</si>
  <si>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</si>
  <si>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</si>
  <si>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</si>
  <si>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</si>
  <si>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</si>
  <si>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</si>
  <si>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</si>
  <si>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</si>
  <si>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</si>
  <si>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</si>
  <si>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</si>
  <si>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</si>
  <si>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</si>
  <si>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</si>
  <si>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</si>
  <si>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</si>
  <si>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</si>
  <si>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</si>
  <si>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</si>
  <si>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</si>
  <si>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</si>
  <si>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</si>
  <si>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</si>
  <si>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</si>
  <si>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</si>
  <si>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</si>
  <si>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</si>
  <si>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</si>
  <si>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</si>
  <si>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</si>
  <si>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</si>
  <si>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</si>
  <si>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</si>
  <si>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</si>
  <si>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</si>
  <si>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</si>
  <si>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</si>
  <si>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</si>
  <si>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</si>
  <si>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</si>
  <si>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</si>
  <si>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</si>
  <si>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</si>
  <si>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</si>
  <si>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</si>
  <si>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</si>
  <si>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</si>
  <si>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</si>
  <si>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</si>
  <si>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</si>
  <si>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</si>
  <si>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</si>
  <si>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</si>
  <si>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</si>
  <si>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</si>
  <si>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</si>
  <si>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</si>
  <si>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</si>
  <si>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</si>
  <si>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</si>
  <si>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</si>
  <si>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</si>
  <si>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</si>
  <si>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</si>
  <si>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</si>
  <si>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</si>
  <si>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</si>
  <si>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</si>
  <si>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</si>
  <si>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</si>
  <si>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</si>
  <si>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</si>
  <si>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</si>
  <si>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</si>
  <si>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</si>
  <si>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</si>
  <si>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</si>
  <si>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</si>
  <si>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</si>
  <si>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</si>
  <si>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</si>
  <si>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</si>
  <si>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</si>
  <si>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</si>
  <si>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</si>
  <si>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</si>
  <si>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</si>
  <si>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</si>
  <si>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</si>
  <si>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</si>
  <si>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</si>
  <si>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</si>
  <si>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</si>
  <si>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</si>
  <si>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</si>
  <si>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</si>
  <si>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</si>
  <si>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</si>
  <si>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</si>
  <si>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</si>
  <si>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</si>
  <si>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</si>
  <si>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</si>
  <si>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</si>
  <si>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</si>
  <si>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</si>
  <si>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</si>
  <si>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</si>
  <si>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</si>
  <si>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</si>
  <si>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</si>
  <si>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</si>
  <si>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</si>
  <si>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</si>
  <si>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</si>
  <si>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</si>
  <si>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</si>
  <si>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</si>
  <si>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</si>
  <si>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</si>
  <si>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</si>
  <si>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</si>
  <si>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</si>
  <si>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</si>
  <si>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</si>
  <si>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</si>
  <si>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</si>
  <si>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</si>
  <si>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</si>
  <si>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</si>
  <si>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</si>
  <si>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</si>
  <si>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</si>
  <si>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</si>
  <si>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</si>
  <si>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</si>
  <si>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</si>
  <si>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</si>
  <si>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</si>
  <si>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</si>
  <si>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</si>
  <si>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</si>
  <si>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</si>
  <si>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</si>
  <si>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</si>
  <si>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</si>
  <si>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</si>
  <si>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</si>
  <si>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</si>
  <si>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</si>
  <si>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</si>
  <si>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</si>
  <si>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</si>
  <si>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</si>
  <si>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</si>
  <si>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</si>
  <si>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</si>
  <si>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</si>
  <si>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</si>
  <si>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</si>
  <si>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</si>
  <si>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</si>
  <si>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</si>
  <si>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</si>
  <si>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</si>
  <si>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</si>
  <si>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</si>
  <si>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</si>
  <si>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</si>
  <si>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</si>
  <si>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</si>
  <si>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</si>
  <si>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</si>
  <si>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</si>
  <si>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</si>
  <si>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</si>
  <si>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</si>
  <si>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</si>
  <si>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</si>
  <si>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</si>
  <si>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</si>
  <si>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</si>
  <si>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</si>
  <si>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</si>
  <si>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</si>
  <si>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</si>
  <si>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</si>
  <si>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</si>
  <si>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</si>
  <si>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</si>
  <si>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</si>
  <si>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</si>
  <si>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</si>
  <si>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</si>
  <si>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</si>
  <si>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</si>
  <si>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</si>
  <si>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</si>
  <si>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</si>
  <si>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</si>
  <si>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</si>
  <si>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</si>
  <si>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</si>
  <si>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</si>
  <si>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</si>
  <si>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</si>
  <si>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</si>
  <si>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</si>
  <si>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</si>
  <si>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</si>
  <si>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</si>
  <si>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</si>
  <si>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</si>
  <si>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</si>
  <si>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</si>
  <si>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</si>
  <si>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</si>
  <si>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</si>
  <si>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</si>
  <si>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</si>
  <si>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</si>
  <si>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</si>
  <si>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</si>
  <si>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</si>
  <si>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</si>
  <si>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</si>
  <si>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</si>
  <si>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</si>
  <si>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</si>
  <si>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</si>
  <si>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</si>
  <si>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</si>
  <si>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</si>
  <si>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</si>
  <si>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</si>
  <si>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</si>
  <si>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</si>
  <si>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</si>
  <si>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</si>
  <si>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</si>
  <si>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</si>
  <si>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</si>
  <si>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</si>
  <si>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</si>
  <si>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</si>
  <si>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</si>
  <si>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</si>
  <si>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</si>
  <si>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</si>
  <si>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</si>
  <si>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</si>
  <si>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</si>
  <si>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</si>
  <si>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</si>
  <si>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</si>
  <si>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</si>
  <si>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</si>
  <si>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</si>
  <si>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</si>
  <si>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</si>
  <si>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</si>
  <si>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</si>
  <si>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</si>
  <si>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</si>
  <si>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</si>
  <si>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</si>
  <si>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</si>
  <si>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</si>
  <si>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</si>
  <si>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</si>
  <si>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</si>
  <si>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</si>
  <si>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</si>
  <si>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</si>
  <si>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</si>
  <si>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</si>
  <si>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</si>
  <si>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</si>
  <si>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</si>
  <si>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</si>
  <si>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</si>
  <si>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</si>
  <si>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</si>
  <si>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</si>
  <si>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</si>
  <si>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</si>
  <si>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</si>
  <si>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</si>
  <si>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</si>
  <si>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</si>
  <si>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</si>
  <si>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</si>
  <si>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</si>
  <si>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</si>
  <si>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</si>
  <si>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</si>
  <si>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</si>
  <si>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</si>
  <si>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</si>
  <si>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</si>
  <si>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</si>
  <si>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</si>
  <si>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</si>
  <si>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</si>
  <si>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</si>
  <si>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</si>
  <si>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</si>
  <si>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</si>
  <si>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</si>
  <si>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</si>
  <si>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</si>
  <si>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</si>
  <si>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</si>
  <si>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</si>
  <si>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</si>
  <si>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</si>
  <si>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</si>
  <si>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</si>
  <si>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</si>
  <si>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</si>
  <si>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</si>
  <si>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</si>
  <si>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</si>
  <si>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</si>
  <si>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</si>
  <si>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</si>
  <si>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</si>
  <si>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</si>
  <si>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</si>
  <si>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</si>
  <si>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</si>
  <si>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</si>
  <si>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</si>
  <si>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</si>
  <si>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</si>
  <si>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</si>
  <si>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</si>
  <si>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</si>
  <si>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</si>
  <si>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</si>
  <si>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</si>
  <si>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</si>
  <si>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</si>
  <si>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</si>
  <si>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</si>
  <si>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</si>
  <si>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</si>
  <si>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</si>
  <si>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</si>
  <si>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</si>
  <si>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</si>
  <si>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</si>
  <si>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</si>
  <si>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</si>
  <si>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</si>
  <si>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</si>
  <si>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</si>
  <si>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</si>
  <si>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</si>
  <si>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</si>
  <si>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</si>
  <si>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</si>
  <si>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</si>
  <si>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</si>
  <si>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</si>
  <si>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</si>
  <si>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</si>
  <si>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</si>
  <si>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</si>
  <si>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</si>
  <si>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</si>
  <si>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</si>
  <si>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</si>
  <si>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</si>
  <si>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</si>
  <si>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</si>
  <si>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</si>
  <si>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</si>
  <si>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</si>
  <si>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</si>
  <si>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</si>
  <si>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</si>
  <si>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</si>
  <si>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</si>
  <si>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</si>
  <si>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</si>
  <si>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</si>
  <si>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</si>
  <si>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</si>
  <si>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</si>
  <si>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</si>
  <si>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</si>
  <si>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</si>
  <si>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</si>
  <si>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</si>
  <si>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</si>
  <si>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</si>
  <si>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</si>
  <si>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</si>
  <si>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</si>
  <si>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</si>
  <si>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</si>
  <si>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</si>
  <si>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</si>
  <si>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</si>
  <si>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</si>
  <si>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</si>
  <si>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</si>
  <si>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</si>
  <si>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</si>
  <si>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</si>
  <si>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</si>
  <si>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</si>
  <si>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</si>
  <si>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</si>
  <si>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</si>
  <si>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</si>
  <si>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</si>
  <si>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</si>
  <si>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</si>
  <si>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</si>
  <si>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</si>
  <si>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</si>
  <si>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</si>
  <si>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</si>
  <si>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</si>
  <si>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</si>
  <si>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</si>
  <si>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</si>
  <si>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</si>
  <si>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</si>
  <si>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</si>
  <si>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</si>
  <si>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</si>
  <si>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</si>
  <si>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</si>
  <si>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</si>
  <si>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</si>
  <si>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</si>
  <si>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</si>
  <si>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</si>
  <si>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</si>
  <si>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</si>
  <si>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</si>
  <si>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</si>
  <si>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</si>
  <si>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</si>
  <si>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</si>
  <si>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</si>
  <si>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</si>
  <si>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</si>
  <si>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</si>
  <si>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</si>
  <si>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</si>
  <si>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</si>
  <si>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</si>
  <si>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</si>
  <si>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</si>
  <si>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</si>
  <si>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</si>
  <si>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</si>
  <si>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</si>
  <si>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</si>
  <si>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</si>
  <si>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</si>
  <si>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</si>
  <si>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</si>
  <si>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</si>
  <si>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</si>
  <si>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</si>
  <si>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</si>
  <si>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</si>
  <si>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</si>
  <si>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</si>
  <si>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</si>
  <si>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</si>
  <si>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</si>
  <si>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</si>
  <si>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</si>
  <si>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</si>
  <si>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</si>
  <si>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</si>
  <si>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</si>
  <si>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</si>
  <si>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</si>
  <si>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</si>
  <si>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</si>
  <si>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</si>
  <si>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</si>
  <si>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</si>
  <si>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</si>
  <si>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</si>
  <si>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</si>
  <si>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</si>
  <si>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</si>
  <si>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</si>
  <si>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</si>
  <si>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</si>
  <si>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</si>
  <si>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</si>
  <si>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</si>
  <si>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</si>
  <si>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</si>
  <si>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</si>
  <si>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</si>
  <si>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</si>
  <si>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</si>
  <si>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</si>
  <si>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</si>
  <si>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</si>
  <si>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</si>
  <si>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</si>
  <si>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</si>
  <si>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</si>
  <si>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</si>
  <si>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</si>
  <si>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</si>
  <si>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</si>
  <si>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</si>
  <si>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</si>
  <si>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</si>
  <si>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</si>
  <si>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</si>
  <si>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</si>
  <si>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</si>
  <si>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</si>
  <si>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</si>
  <si>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</si>
  <si>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</si>
  <si>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</si>
  <si>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</si>
  <si>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</si>
  <si>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</si>
  <si>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</si>
  <si>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</si>
  <si>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</si>
  <si>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</si>
  <si>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</si>
  <si>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</si>
  <si>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</si>
  <si>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</si>
  <si>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</si>
  <si>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</si>
  <si>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</si>
  <si>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</si>
  <si>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</si>
  <si>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</si>
  <si>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</si>
  <si>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</si>
  <si>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</si>
  <si>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</si>
  <si>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</si>
  <si>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</si>
  <si>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</si>
  <si>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</si>
  <si>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</si>
  <si>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</si>
  <si>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</si>
  <si>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</si>
  <si>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</si>
  <si>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</si>
  <si>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</si>
  <si>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</si>
  <si>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</si>
  <si>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</si>
  <si>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</si>
  <si>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</si>
  <si>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</si>
  <si>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</si>
  <si>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</si>
  <si>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</si>
  <si>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</si>
  <si>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</si>
  <si>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</si>
  <si>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</si>
  <si>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</si>
  <si>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</si>
  <si>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</si>
  <si>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</si>
  <si>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</si>
  <si>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</si>
  <si>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</si>
  <si>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</si>
  <si>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</si>
  <si>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</si>
  <si>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</si>
  <si>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</si>
  <si>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</si>
  <si>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</si>
  <si>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</si>
  <si>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</si>
  <si>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</si>
  <si>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</si>
  <si>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</si>
  <si>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</si>
  <si>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</si>
  <si>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</si>
  <si>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</si>
  <si>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</si>
  <si>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</si>
  <si>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</si>
  <si>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</si>
  <si>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</si>
  <si>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</si>
  <si>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</si>
  <si>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</si>
  <si>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</si>
  <si>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</si>
  <si>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</si>
  <si>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</si>
  <si>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</si>
  <si>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</si>
  <si>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</si>
  <si>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</si>
  <si>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</si>
  <si>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</si>
  <si>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</si>
  <si>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</si>
  <si>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</si>
  <si>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</si>
  <si>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</si>
  <si>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</si>
  <si>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</si>
  <si>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</si>
  <si>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</si>
  <si>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</si>
  <si>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</si>
  <si>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</si>
  <si>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</si>
  <si>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</si>
  <si>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</si>
  <si>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</si>
  <si>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</si>
  <si>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</si>
  <si>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</si>
  <si>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</si>
  <si>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</si>
  <si>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</si>
  <si>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</si>
  <si>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</si>
  <si>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</si>
  <si>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</si>
  <si>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</si>
  <si>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</si>
  <si>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</si>
  <si>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</si>
  <si>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</si>
  <si>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</si>
  <si>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</si>
  <si>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</si>
  <si>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</si>
  <si>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</si>
  <si>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</si>
  <si>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</si>
  <si>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</si>
  <si>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</si>
  <si>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</si>
  <si>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</si>
  <si>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</si>
  <si>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</si>
  <si>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</si>
  <si>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</si>
  <si>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</si>
  <si>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</si>
  <si>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</si>
  <si>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</si>
  <si>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</si>
  <si>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</si>
  <si>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</si>
  <si>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</si>
  <si>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</si>
  <si>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</si>
  <si>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</si>
  <si>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</si>
  <si>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</si>
  <si>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</si>
  <si>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</si>
  <si>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</si>
  <si>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</si>
  <si>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</si>
  <si>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</si>
  <si>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</si>
  <si>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</si>
  <si>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</si>
  <si>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</si>
  <si>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</si>
  <si>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</si>
  <si>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</si>
  <si>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</si>
  <si>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</si>
  <si>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</si>
  <si>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</si>
  <si>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</si>
  <si>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</si>
  <si>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</si>
  <si>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</si>
  <si>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</si>
  <si>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</si>
  <si>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</si>
  <si>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</si>
  <si>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</si>
  <si>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</si>
  <si>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</si>
  <si>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</si>
  <si>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</si>
  <si>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</si>
  <si>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</si>
  <si>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</si>
  <si>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</si>
  <si>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</si>
  <si>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</si>
  <si>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</si>
  <si>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</si>
  <si>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</si>
  <si>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</si>
  <si>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</si>
  <si>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</si>
  <si>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</si>
  <si>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</si>
  <si>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</si>
  <si>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</si>
  <si>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</si>
  <si>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</si>
  <si>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</si>
  <si>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</si>
  <si>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</si>
  <si>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</si>
  <si>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</si>
  <si>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</si>
  <si>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</si>
  <si>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</si>
  <si>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</si>
  <si>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</si>
  <si>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</si>
  <si>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</si>
  <si>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</si>
  <si>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</si>
  <si>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</si>
  <si>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</si>
  <si>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</si>
  <si>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</si>
  <si>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</si>
  <si>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</si>
  <si>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</si>
  <si>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</si>
  <si>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</si>
  <si>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</si>
  <si>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</si>
  <si>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</si>
  <si>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</si>
  <si>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</si>
  <si>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</si>
  <si>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</si>
  <si>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</si>
  <si>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</si>
  <si>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</si>
  <si>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</si>
  <si>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</si>
  <si>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</si>
  <si>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</si>
  <si>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</si>
  <si>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</si>
  <si>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</si>
  <si>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</si>
  <si>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</si>
  <si>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</si>
  <si>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</si>
  <si>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</si>
  <si>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</si>
  <si>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</si>
  <si>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</si>
  <si>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</si>
  <si>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</si>
  <si>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</si>
  <si>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</si>
  <si>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</si>
  <si>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</si>
  <si>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</si>
  <si>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</si>
  <si>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</si>
  <si>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</si>
  <si>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</si>
  <si>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</si>
  <si>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</si>
  <si>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</si>
  <si>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</si>
  <si>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</si>
  <si>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</si>
  <si>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</si>
  <si>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</si>
  <si>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</si>
  <si>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</si>
  <si>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</si>
  <si>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</si>
  <si>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</si>
  <si>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</si>
  <si>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</si>
  <si>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</si>
  <si>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</si>
  <si>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</si>
  <si>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</si>
  <si>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</si>
  <si>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</si>
  <si>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</si>
  <si>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</si>
  <si>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</si>
  <si>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</si>
  <si>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</si>
  <si>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</si>
  <si>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</si>
  <si>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</si>
  <si>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</si>
  <si>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</si>
  <si>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</si>
  <si>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</si>
  <si>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</si>
  <si>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</si>
  <si>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</si>
  <si>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</si>
  <si>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</si>
  <si>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</si>
  <si>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</si>
  <si>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</si>
  <si>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</si>
  <si>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</si>
  <si>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</si>
  <si>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</si>
  <si>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</si>
  <si>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</si>
  <si>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</si>
  <si>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</si>
  <si>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</si>
  <si>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</si>
  <si>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</si>
  <si>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</si>
  <si>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</si>
  <si>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</si>
  <si>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</si>
  <si>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</si>
  <si>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</si>
  <si>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</si>
  <si>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</si>
  <si>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</si>
  <si>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</si>
  <si>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</si>
  <si>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</si>
  <si>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</si>
  <si>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</si>
  <si>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</si>
  <si>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</si>
  <si>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</si>
  <si>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</si>
  <si>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</si>
  <si>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</si>
  <si>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</si>
  <si>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</si>
  <si>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</si>
  <si>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</si>
  <si>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</si>
  <si>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</si>
  <si>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</si>
  <si>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</si>
  <si>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</si>
  <si>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</si>
  <si>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</si>
  <si>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</si>
  <si>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</si>
  <si>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</si>
  <si>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</si>
  <si>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</si>
  <si>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</si>
  <si>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</si>
  <si>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</si>
  <si>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</si>
  <si>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</si>
  <si>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</si>
  <si>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</si>
  <si>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</si>
  <si>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</si>
  <si>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</si>
  <si>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</si>
  <si>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</si>
  <si>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</si>
  <si>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</si>
  <si>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</si>
  <si>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</si>
  <si>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</si>
  <si>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</si>
  <si>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</si>
  <si>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</si>
  <si>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</si>
  <si>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</si>
  <si>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</si>
  <si>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</si>
  <si>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</si>
  <si>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</si>
  <si>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</si>
  <si>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</si>
  <si>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</si>
  <si>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</si>
  <si>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</si>
  <si>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</si>
  <si>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</si>
  <si>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</si>
  <si>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</si>
  <si>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</si>
  <si>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</si>
  <si>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</si>
  <si>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</si>
  <si>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</si>
  <si>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</si>
  <si>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</si>
  <si>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</si>
  <si>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</si>
  <si>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</si>
  <si>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</si>
  <si>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</si>
  <si>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</si>
  <si>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</si>
  <si>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</si>
  <si>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</si>
  <si>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</si>
  <si>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</si>
  <si>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</si>
  <si>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</si>
  <si>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</si>
  <si>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</si>
  <si>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</si>
  <si>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</si>
  <si>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</si>
  <si>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</si>
  <si>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</si>
  <si>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</si>
  <si>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</si>
  <si>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</si>
  <si>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</si>
  <si>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</si>
  <si>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</si>
  <si>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</si>
  <si>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</si>
  <si>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</si>
  <si>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</si>
  <si>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</si>
  <si>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</si>
  <si>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</si>
  <si>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</si>
  <si>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</si>
  <si>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</si>
  <si>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</si>
  <si>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</si>
  <si>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</si>
  <si>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</si>
  <si>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</si>
  <si>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</si>
  <si>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</si>
  <si>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</si>
  <si>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</si>
  <si>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</si>
  <si>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</si>
  <si>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</si>
  <si>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</si>
  <si>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</si>
  <si>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</si>
  <si>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</si>
  <si>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</si>
  <si>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</si>
  <si>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</si>
  <si>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</si>
  <si>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</si>
  <si>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</si>
  <si>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</si>
  <si>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</si>
  <si>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</si>
  <si>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</si>
  <si>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</si>
  <si>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</si>
  <si>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</si>
  <si>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</si>
  <si>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</si>
  <si>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</si>
  <si>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</si>
  <si>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</si>
  <si>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</si>
  <si>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</si>
  <si>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</si>
  <si>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</si>
  <si>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</si>
  <si>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</si>
  <si>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</si>
  <si>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</si>
  <si>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</si>
  <si>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</si>
  <si>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</si>
  <si>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</si>
  <si>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</si>
  <si>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</si>
  <si>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</si>
  <si>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</si>
  <si>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</si>
  <si>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</si>
  <si>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</si>
  <si>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</si>
  <si>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</si>
  <si>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</si>
  <si>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</si>
  <si>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</si>
  <si>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</si>
  <si>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</si>
  <si>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</si>
  <si>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</si>
  <si>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</si>
  <si>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</si>
  <si>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</si>
  <si>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</si>
  <si>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</si>
  <si>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</si>
  <si>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</si>
  <si>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</si>
  <si>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</si>
  <si>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</si>
  <si>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</si>
  <si>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</si>
  <si>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</si>
  <si>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</si>
  <si>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</si>
  <si>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</si>
  <si>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</si>
  <si>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</si>
  <si>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</si>
  <si>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</si>
  <si>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</si>
  <si>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</si>
  <si>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</si>
  <si>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</si>
  <si>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</si>
  <si>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</si>
  <si>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</si>
  <si>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</si>
  <si>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</si>
  <si>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</si>
  <si>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</si>
  <si>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</si>
  <si>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</si>
  <si>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</si>
  <si>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</si>
  <si>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</si>
  <si>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</si>
  <si>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</si>
  <si>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</si>
  <si>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</si>
  <si>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</si>
  <si>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</si>
  <si>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</si>
  <si>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</si>
  <si>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</si>
  <si>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</si>
  <si>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</si>
  <si>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</si>
  <si>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</si>
  <si>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</si>
  <si>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</si>
  <si>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</si>
  <si>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</si>
  <si>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</si>
  <si>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</si>
  <si>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</si>
  <si>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</si>
  <si>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</si>
  <si>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</si>
  <si>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</si>
  <si>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</si>
  <si>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</si>
  <si>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</si>
  <si>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</si>
  <si>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</si>
  <si>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</si>
  <si>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</si>
  <si>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</si>
  <si>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</si>
  <si>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</si>
  <si>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</si>
  <si>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</si>
  <si>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</si>
  <si>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</si>
  <si>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</si>
  <si>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</si>
  <si>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</si>
  <si>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</si>
  <si>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</si>
  <si>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</si>
  <si>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</si>
  <si>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</si>
  <si>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</si>
  <si>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</si>
  <si>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</si>
  <si>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</si>
  <si>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</si>
  <si>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</si>
  <si>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</si>
  <si>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</si>
  <si>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</si>
  <si>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</si>
  <si>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</si>
  <si>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</si>
  <si>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</si>
  <si>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</si>
  <si>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</si>
  <si>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</si>
  <si>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</si>
  <si>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</si>
  <si>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</si>
  <si>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</si>
  <si>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</si>
  <si>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</si>
  <si>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</si>
  <si>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</si>
  <si>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</si>
  <si>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</si>
  <si>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</si>
  <si>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</si>
  <si>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</si>
  <si>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</si>
  <si>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</si>
  <si>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</si>
  <si>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</si>
  <si>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</si>
  <si>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</si>
  <si>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</si>
  <si>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</si>
  <si>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</si>
  <si>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</si>
  <si>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</si>
  <si>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</si>
  <si>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</si>
  <si>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</si>
  <si>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</si>
  <si>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</si>
  <si>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</si>
  <si>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</si>
  <si>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</si>
  <si>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</si>
  <si>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</si>
  <si>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</si>
  <si>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</si>
  <si>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</si>
  <si>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</si>
  <si>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</si>
  <si>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</si>
  <si>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</si>
  <si>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</si>
  <si>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</si>
  <si>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</si>
  <si>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</si>
  <si>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</si>
  <si>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</si>
  <si>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</si>
  <si>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</si>
  <si>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</si>
  <si>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</si>
  <si>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</si>
  <si>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</si>
  <si>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</si>
  <si>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</si>
  <si>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</si>
  <si>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</si>
  <si>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</si>
  <si>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</si>
  <si>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</si>
  <si>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</si>
  <si>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</si>
  <si>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</si>
  <si>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</si>
  <si>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</si>
  <si>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</si>
  <si>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</si>
  <si>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</si>
  <si>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</si>
  <si>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</si>
  <si>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</si>
  <si>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</si>
  <si>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</si>
  <si>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</si>
  <si>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</si>
  <si>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</si>
  <si>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</si>
  <si>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</si>
  <si>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</si>
  <si>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</si>
  <si>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</si>
  <si>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</si>
  <si>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</si>
  <si>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</si>
  <si>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</si>
  <si>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</si>
  <si>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</si>
  <si>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</si>
  <si>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</si>
  <si>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</si>
  <si>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</si>
  <si>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</si>
  <si>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</si>
  <si>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</si>
  <si>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</si>
  <si>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</si>
  <si>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</si>
  <si>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</si>
  <si>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</si>
  <si>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</si>
  <si>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</si>
  <si>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</si>
  <si>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</si>
  <si>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</si>
  <si>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</si>
  <si>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</si>
  <si>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</si>
  <si>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</si>
  <si>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</si>
  <si>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</si>
  <si>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</si>
  <si>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</si>
  <si>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</si>
  <si>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</si>
  <si>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</si>
  <si>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</si>
  <si>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</si>
  <si>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</si>
  <si>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</si>
  <si>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</si>
  <si>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</si>
  <si>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</si>
  <si>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</si>
  <si>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</si>
  <si>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</si>
  <si>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</si>
  <si>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</si>
  <si>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</si>
  <si>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</si>
  <si>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</si>
  <si>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</si>
  <si>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</si>
  <si>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</si>
  <si>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</si>
  <si>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</si>
  <si>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</si>
  <si>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</si>
  <si>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</si>
  <si>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</si>
  <si>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</si>
  <si>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</si>
  <si>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</si>
  <si>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</si>
  <si>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</si>
  <si>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</si>
  <si>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</si>
  <si>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</si>
  <si>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</si>
  <si>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</si>
  <si>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</si>
  <si>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</si>
  <si>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</si>
  <si>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</si>
  <si>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</si>
  <si>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</si>
  <si>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</si>
  <si>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</si>
  <si>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</si>
  <si>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</si>
  <si>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</si>
  <si>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</si>
  <si>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</si>
  <si>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</si>
  <si>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</si>
  <si>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</si>
  <si>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</si>
  <si>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</si>
  <si>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</si>
  <si>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</si>
  <si>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</si>
  <si>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</si>
  <si>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</si>
  <si>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</si>
  <si>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</si>
  <si>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</si>
  <si>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</si>
  <si>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</si>
  <si>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</si>
  <si>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</si>
  <si>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</si>
  <si>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</si>
  <si>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</si>
  <si>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</si>
  <si>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</si>
  <si>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</si>
  <si>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</si>
  <si>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</si>
  <si>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</si>
  <si>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</si>
  <si>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</si>
  <si>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</si>
  <si>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</si>
  <si>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</si>
  <si>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</si>
  <si>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</si>
  <si>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</si>
  <si>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</si>
  <si>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</si>
  <si>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</si>
  <si>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</si>
  <si>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</si>
  <si>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</si>
  <si>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</si>
  <si>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</si>
  <si>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</si>
  <si>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</si>
  <si>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</si>
  <si>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</si>
  <si>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</si>
  <si>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</si>
  <si>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</si>
  <si>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</si>
  <si>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</si>
  <si>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</si>
  <si>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</si>
  <si>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</si>
  <si>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</si>
  <si>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</si>
  <si>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</si>
  <si>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</si>
  <si>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</si>
  <si>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</si>
  <si>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</si>
  <si>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</si>
  <si>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</si>
  <si>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</si>
  <si>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</si>
  <si>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</si>
  <si>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</si>
  <si>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</si>
  <si>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</si>
  <si>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</si>
  <si>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</si>
  <si>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</si>
  <si>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</si>
  <si>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</si>
  <si>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</si>
  <si>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</si>
  <si>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</si>
  <si>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</si>
  <si>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</si>
  <si>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</si>
  <si>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</si>
  <si>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</si>
  <si>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</si>
  <si>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</si>
  <si>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</si>
  <si>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</si>
  <si>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</si>
  <si>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</si>
  <si>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</si>
  <si>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</si>
  <si>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</si>
  <si>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</si>
  <si>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</si>
  <si>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</si>
  <si>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</si>
  <si>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</si>
  <si>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</si>
  <si>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</si>
  <si>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</si>
  <si>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</si>
  <si>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</si>
  <si>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</si>
  <si>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</si>
  <si>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</si>
  <si>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</si>
  <si>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</si>
  <si>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</si>
  <si>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</si>
  <si>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</si>
  <si>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</si>
  <si>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</si>
  <si>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</si>
  <si>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</si>
  <si>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</si>
  <si>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</si>
  <si>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</si>
  <si>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</si>
  <si>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</si>
  <si>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</si>
  <si>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</si>
  <si>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</si>
  <si>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</si>
  <si>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</si>
  <si>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</si>
  <si>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</si>
  <si>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</si>
  <si>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</si>
  <si>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</si>
  <si>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</si>
  <si>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</si>
  <si>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</si>
  <si>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</si>
  <si>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</si>
  <si>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</si>
  <si>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</si>
  <si>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</si>
  <si>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</si>
  <si>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</si>
  <si>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</si>
  <si>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</si>
  <si>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</si>
  <si>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</si>
  <si>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</si>
  <si>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</si>
  <si>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</si>
  <si>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</si>
  <si>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</si>
  <si>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</si>
  <si>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</si>
  <si>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</si>
  <si>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</si>
  <si>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</si>
  <si>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</si>
  <si>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</si>
  <si>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</si>
  <si>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</si>
  <si>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</si>
  <si>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</si>
  <si>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</si>
  <si>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</si>
  <si>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</si>
  <si>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</si>
  <si>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</si>
  <si>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</si>
  <si>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</si>
  <si>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</si>
  <si>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</si>
  <si>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</si>
  <si>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</si>
  <si>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</si>
  <si>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</si>
  <si>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</si>
  <si>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</si>
  <si>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</si>
  <si>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</si>
  <si>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</si>
  <si>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</si>
  <si>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</si>
  <si>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</si>
  <si>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</si>
  <si>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</si>
  <si>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</si>
  <si>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</si>
  <si>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</si>
  <si>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</si>
  <si>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</si>
  <si>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</si>
  <si>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</si>
  <si>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</si>
  <si>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</si>
  <si>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</si>
  <si>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</si>
  <si>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</si>
  <si>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</si>
  <si>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</si>
  <si>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</si>
  <si>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</si>
  <si>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</si>
  <si>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</si>
  <si>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</si>
  <si>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</si>
  <si>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</si>
  <si>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</si>
  <si>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</si>
  <si>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</si>
  <si>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</si>
  <si>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</si>
  <si>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</si>
  <si>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</si>
  <si>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</si>
  <si>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</si>
  <si>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</si>
  <si>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</si>
  <si>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</si>
  <si>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</si>
  <si>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</si>
  <si>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</si>
  <si>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</si>
  <si>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</si>
  <si>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</si>
  <si>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</si>
  <si>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</si>
  <si>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</si>
  <si>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</si>
  <si>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</si>
  <si>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</si>
  <si>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</si>
  <si>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</si>
  <si>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</si>
  <si>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</si>
  <si>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</si>
  <si>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</si>
  <si>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</si>
  <si>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</si>
  <si>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</si>
  <si>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</si>
  <si>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</si>
  <si>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</si>
  <si>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</si>
  <si>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</si>
  <si>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</si>
  <si>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</si>
  <si>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</si>
  <si>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</si>
  <si>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</si>
  <si>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</si>
  <si>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</si>
  <si>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</si>
  <si>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</si>
  <si>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</si>
  <si>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</si>
  <si>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</si>
  <si>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</si>
  <si>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</si>
  <si>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</si>
  <si>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</si>
  <si>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</si>
  <si>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</si>
  <si>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</si>
  <si>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</si>
  <si>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</si>
  <si>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</si>
  <si>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</si>
  <si>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</si>
  <si>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</si>
  <si>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</si>
  <si>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</si>
  <si>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</si>
  <si>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</si>
  <si>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</si>
  <si>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</si>
  <si>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</si>
  <si>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</si>
  <si>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</si>
  <si>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</si>
  <si>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</si>
  <si>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</si>
  <si>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</si>
  <si>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</si>
  <si>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</si>
  <si>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</si>
  <si>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</si>
  <si>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</si>
  <si>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</si>
  <si>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</si>
  <si>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</si>
  <si>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</si>
  <si>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</si>
  <si>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</si>
  <si>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</si>
  <si>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</si>
  <si>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</si>
  <si>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</si>
  <si>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</si>
  <si>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</si>
  <si>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</si>
  <si>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</si>
  <si>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</si>
  <si>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</si>
  <si>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</si>
  <si>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</si>
  <si>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</si>
  <si>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</si>
  <si>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</si>
  <si>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</si>
  <si>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</si>
  <si>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</si>
  <si>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</si>
  <si>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</si>
  <si>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</si>
  <si>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</si>
  <si>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</si>
  <si>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</si>
  <si>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</si>
  <si>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</si>
  <si>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</si>
  <si>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</si>
  <si>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</si>
  <si>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</si>
  <si>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</si>
  <si>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</si>
  <si>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</si>
  <si>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</si>
  <si>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</si>
  <si>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</si>
  <si>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</si>
  <si>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</si>
  <si>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</si>
  <si>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</si>
  <si>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</si>
  <si>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</si>
  <si>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</si>
  <si>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</si>
  <si>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</si>
  <si>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</si>
  <si>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</si>
  <si>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</si>
  <si>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</si>
  <si>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</si>
  <si>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</si>
  <si>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</si>
  <si>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</si>
  <si>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</si>
  <si>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</si>
  <si>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</si>
  <si>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</si>
  <si>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</si>
  <si>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</si>
  <si>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</si>
  <si>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</si>
  <si>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</si>
  <si>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</si>
  <si>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</si>
  <si>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</si>
  <si>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</si>
  <si>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</si>
  <si>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</si>
  <si>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</si>
  <si>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</si>
  <si>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</si>
  <si>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</si>
  <si>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</si>
  <si>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</si>
  <si>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</si>
  <si>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</si>
  <si>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</si>
  <si>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</si>
  <si>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</si>
  <si>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</si>
  <si>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</si>
  <si>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</si>
  <si>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</si>
  <si>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</si>
  <si>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</si>
  <si>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</si>
  <si>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</si>
  <si>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</si>
  <si>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</si>
  <si>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</si>
  <si>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</si>
  <si>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</si>
  <si>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</si>
  <si>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</si>
  <si>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</si>
  <si>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</si>
  <si>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</si>
  <si>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</si>
  <si>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</si>
  <si>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</si>
  <si>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</si>
  <si>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</si>
  <si>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</si>
  <si>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</si>
  <si>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</si>
  <si>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</si>
  <si>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</si>
  <si>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</si>
  <si>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</si>
  <si>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</si>
  <si>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</si>
  <si>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</si>
  <si>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</si>
  <si>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</si>
  <si>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</si>
  <si>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</si>
  <si>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</si>
  <si>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</si>
  <si>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</si>
  <si>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</si>
  <si>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</si>
  <si>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</si>
  <si>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</si>
  <si>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</si>
  <si>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</si>
  <si>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</si>
  <si>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</si>
  <si>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</si>
  <si>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</si>
  <si>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</si>
  <si>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</si>
  <si>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</si>
  <si>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</si>
  <si>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</si>
  <si>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</si>
  <si>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</si>
  <si>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</si>
  <si>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</si>
  <si>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</si>
  <si>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</si>
  <si>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</si>
  <si>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</si>
  <si>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</si>
  <si>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</si>
  <si>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</si>
  <si>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</si>
  <si>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</si>
  <si>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</si>
  <si>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</si>
  <si>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</si>
  <si>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</si>
  <si>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</si>
  <si>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</si>
  <si>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</si>
  <si>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</si>
  <si>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</si>
  <si>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</si>
  <si>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</si>
  <si>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</si>
  <si>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</si>
  <si>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</si>
  <si>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</si>
  <si>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</si>
  <si>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</si>
  <si>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</si>
  <si>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</si>
  <si>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</si>
  <si>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</si>
  <si>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</si>
  <si>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</si>
  <si>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</si>
  <si>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</si>
  <si>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</si>
  <si>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</si>
  <si>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</si>
  <si>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</si>
  <si>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</si>
  <si>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</si>
  <si>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</si>
  <si>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</si>
  <si>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</si>
  <si>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</si>
  <si>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</si>
  <si>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</si>
  <si>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</si>
  <si>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</si>
  <si>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</si>
  <si>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</si>
  <si>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</si>
  <si>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</si>
  <si>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</si>
  <si>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</si>
  <si>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</si>
  <si>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</si>
  <si>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</si>
  <si>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</si>
  <si>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</si>
  <si>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</si>
  <si>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</si>
  <si>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</si>
  <si>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</si>
  <si>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</si>
  <si>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</si>
  <si>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</si>
  <si>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</si>
  <si>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</si>
  <si>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</si>
  <si>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</si>
  <si>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</si>
  <si>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</si>
  <si>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</si>
  <si>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</si>
  <si>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</si>
  <si>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</si>
  <si>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</si>
  <si>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</si>
  <si>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</si>
  <si>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</si>
  <si>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</si>
  <si>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</si>
  <si>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</si>
  <si>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</si>
  <si>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</si>
  <si>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</si>
  <si>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</si>
  <si>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</si>
  <si>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</si>
  <si>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</si>
  <si>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</si>
  <si>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</si>
  <si>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</si>
  <si>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</si>
  <si>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</si>
  <si>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</si>
  <si>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</si>
  <si>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</si>
  <si>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</si>
  <si>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</si>
  <si>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</si>
  <si>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</si>
  <si>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</si>
  <si>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</si>
  <si>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</si>
  <si>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</si>
  <si>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</si>
  <si>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</si>
  <si>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</si>
  <si>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</si>
  <si>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</si>
  <si>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</si>
  <si>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</si>
  <si>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</si>
  <si>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</si>
  <si>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</si>
  <si>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</si>
  <si>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</si>
  <si>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</si>
  <si>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</si>
  <si>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</si>
  <si>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</si>
  <si>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</si>
  <si>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</si>
  <si>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</si>
  <si>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</si>
  <si>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</si>
  <si>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</si>
  <si>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</si>
  <si>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</si>
  <si>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</si>
  <si>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</si>
  <si>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</si>
  <si>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</si>
  <si>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</si>
  <si>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</si>
  <si>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</si>
  <si>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</si>
  <si>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</si>
  <si>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</si>
  <si>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</si>
  <si>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</si>
  <si>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</si>
  <si>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</si>
  <si>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</si>
  <si>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</si>
  <si>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</si>
  <si>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</si>
  <si>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</si>
  <si>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</si>
  <si>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</si>
  <si>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</si>
  <si>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</si>
  <si>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</si>
  <si>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</si>
  <si>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</si>
  <si>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</si>
  <si>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</si>
  <si>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</si>
  <si>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</si>
  <si>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</si>
  <si>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</si>
  <si>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</si>
  <si>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</si>
  <si>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</si>
  <si>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</si>
  <si>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</si>
  <si>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</si>
  <si>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</si>
  <si>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</si>
  <si>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</si>
  <si>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</si>
  <si>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</si>
  <si>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</si>
  <si>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</si>
  <si>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</si>
  <si>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</si>
  <si>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</si>
  <si>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</si>
  <si>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</si>
  <si>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</si>
  <si>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</si>
  <si>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</si>
  <si>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</si>
  <si>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</si>
  <si>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</si>
  <si>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</si>
  <si>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</si>
  <si>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</si>
  <si>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</si>
  <si>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</si>
  <si>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</si>
  <si>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</si>
  <si>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</si>
  <si>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</si>
  <si>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</si>
  <si>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</si>
  <si>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</si>
  <si>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</si>
  <si>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</si>
  <si>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</si>
  <si>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</si>
  <si>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</si>
  <si>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</si>
  <si>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</si>
  <si>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</si>
  <si>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</si>
  <si>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</si>
  <si>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</si>
  <si>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</si>
  <si>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</si>
  <si>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</si>
  <si>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</si>
  <si>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</si>
  <si>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</si>
  <si>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</si>
  <si>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</si>
  <si>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</si>
  <si>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</si>
  <si>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</si>
  <si>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</si>
  <si>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</si>
  <si>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</si>
  <si>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</si>
  <si>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</si>
  <si>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</si>
  <si>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</si>
  <si>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</si>
  <si>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</si>
  <si>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</si>
  <si>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</si>
  <si>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</si>
  <si>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</si>
  <si>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</si>
  <si>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</si>
  <si>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</si>
  <si>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</si>
  <si>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</si>
  <si>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</si>
  <si>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</si>
  <si>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</si>
  <si>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</si>
  <si>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</si>
  <si>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</si>
  <si>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</si>
  <si>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</si>
  <si>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</si>
  <si>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</si>
  <si>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</si>
  <si>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</si>
  <si>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</si>
  <si>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</si>
  <si>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</si>
  <si>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</si>
  <si>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</si>
  <si>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</si>
  <si>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</si>
  <si>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</si>
  <si>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</si>
  <si>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</si>
  <si>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</si>
  <si>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</si>
  <si>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</si>
  <si>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</si>
  <si>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</si>
  <si>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</si>
  <si>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</si>
  <si>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</si>
  <si>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</si>
  <si>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</si>
  <si>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</si>
  <si>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</si>
  <si>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</si>
  <si>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</si>
  <si>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</si>
  <si>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</si>
  <si>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</si>
  <si>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</si>
  <si>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</si>
  <si>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</si>
  <si>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</si>
  <si>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</si>
  <si>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</si>
  <si>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</si>
  <si>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</si>
  <si>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</si>
  <si>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</si>
  <si>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</si>
  <si>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</si>
  <si>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</si>
  <si>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</si>
  <si>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</si>
  <si>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</si>
  <si>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</si>
  <si>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</si>
  <si>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</si>
  <si>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</si>
  <si>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</si>
  <si>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</si>
  <si>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</si>
  <si>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</si>
  <si>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</si>
  <si>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</si>
  <si>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</si>
  <si>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</si>
  <si>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</si>
  <si>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</si>
  <si>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</si>
  <si>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</si>
  <si>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</si>
  <si>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</si>
  <si>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</si>
  <si>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</si>
  <si>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</si>
  <si>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</si>
  <si>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</si>
  <si>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</si>
  <si>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</si>
  <si>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</si>
  <si>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</si>
  <si>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</si>
  <si>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</si>
  <si>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</si>
  <si>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</si>
  <si>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</si>
  <si>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</si>
  <si>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</si>
  <si>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</si>
  <si>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</si>
  <si>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</si>
  <si>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</si>
  <si>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</si>
  <si>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</si>
  <si>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</si>
  <si>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</si>
  <si>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</si>
  <si>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</si>
  <si>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</si>
  <si>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</si>
  <si>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</si>
  <si>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</si>
  <si>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</si>
  <si>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</si>
  <si>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</si>
  <si>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</si>
  <si>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</si>
  <si>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</si>
  <si>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</si>
  <si>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</si>
  <si>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</si>
  <si>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</si>
  <si>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</si>
  <si>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</si>
  <si>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</si>
  <si>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</si>
  <si>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</si>
  <si>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</si>
  <si>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</si>
  <si>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</si>
  <si>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</si>
  <si>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</si>
  <si>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</si>
  <si>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</si>
  <si>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</si>
  <si>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</si>
  <si>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</si>
  <si>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</si>
  <si>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</si>
  <si>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</si>
  <si>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</si>
  <si>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</si>
  <si>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</si>
  <si>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</si>
  <si>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</si>
  <si>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</si>
  <si>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</si>
  <si>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</si>
  <si>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</si>
  <si>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</si>
  <si>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</si>
  <si>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</si>
  <si>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</si>
  <si>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</si>
  <si>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</si>
  <si>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</si>
  <si>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</si>
  <si>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</si>
  <si>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</si>
  <si>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</si>
  <si>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</si>
  <si>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</si>
  <si>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</si>
  <si>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</si>
  <si>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</si>
  <si>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</si>
  <si>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</si>
  <si>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</si>
  <si>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</si>
  <si>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</si>
  <si>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</si>
  <si>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</si>
  <si>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</si>
  <si>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</si>
  <si>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</si>
  <si>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</si>
  <si>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</si>
  <si>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</si>
  <si>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</si>
  <si>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</si>
  <si>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</si>
  <si>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</si>
  <si>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</si>
  <si>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</si>
  <si>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</si>
  <si>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</si>
  <si>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</si>
  <si>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</si>
  <si>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</si>
  <si>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</si>
  <si>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</si>
  <si>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</si>
  <si>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</si>
  <si>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</si>
  <si>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</si>
  <si>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</si>
  <si>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</si>
  <si>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</si>
  <si>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</si>
  <si>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</si>
  <si>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</si>
  <si>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</si>
  <si>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</si>
  <si>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</si>
  <si>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</si>
  <si>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</si>
  <si>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</si>
  <si>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</si>
  <si>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</si>
  <si>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</si>
  <si>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</si>
  <si>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</si>
  <si>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</si>
  <si>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</si>
  <si>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</si>
  <si>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</si>
  <si>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</si>
  <si>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</si>
  <si>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</si>
  <si>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</si>
  <si>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</si>
  <si>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</si>
  <si>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</si>
  <si>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</si>
  <si>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</si>
  <si>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</si>
  <si>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</si>
  <si>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</si>
  <si>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</si>
  <si>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</si>
  <si>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</si>
  <si>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</si>
  <si>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</si>
  <si>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</si>
  <si>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</si>
  <si>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</si>
  <si>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</si>
  <si>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</si>
  <si>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</si>
  <si>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</si>
  <si>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</si>
  <si>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</si>
  <si>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</si>
  <si>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</si>
  <si>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</si>
  <si>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</si>
  <si>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</si>
  <si>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</si>
  <si>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</si>
  <si>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</si>
  <si>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</si>
  <si>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</si>
  <si>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</si>
  <si>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</si>
  <si>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</si>
  <si>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</si>
  <si>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</si>
  <si>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</si>
  <si>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</si>
  <si>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</si>
  <si>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</si>
  <si>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</si>
  <si>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</si>
  <si>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</si>
  <si>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</si>
  <si>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</si>
  <si>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</si>
  <si>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</si>
  <si>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</si>
  <si>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</si>
  <si>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</si>
  <si>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</si>
  <si>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</si>
  <si>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</si>
  <si>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</si>
  <si>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</si>
  <si>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</si>
  <si>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</si>
  <si>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</si>
  <si>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</si>
  <si>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</si>
  <si>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</si>
  <si>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</si>
  <si>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</si>
  <si>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</si>
  <si>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</si>
  <si>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</si>
  <si>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</si>
  <si>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</si>
  <si>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</si>
  <si>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</si>
  <si>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</si>
  <si>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</si>
  <si>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</si>
  <si>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</si>
  <si>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</si>
  <si>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</si>
  <si>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</si>
  <si>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</si>
  <si>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</si>
  <si>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</si>
  <si>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</si>
  <si>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</si>
  <si>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</si>
  <si>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</si>
  <si>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</si>
  <si>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</si>
  <si>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</si>
  <si>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</si>
  <si>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</si>
  <si>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</si>
  <si>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</si>
  <si>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</si>
  <si>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</si>
  <si>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</si>
  <si>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</si>
  <si>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</si>
  <si>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</si>
  <si>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</si>
  <si>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</si>
  <si>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</si>
  <si>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</si>
  <si>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</si>
  <si>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</si>
  <si>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</si>
  <si>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</si>
  <si>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</si>
  <si>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</si>
  <si>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</si>
  <si>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</si>
  <si>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</si>
  <si>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</si>
  <si>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</si>
  <si>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</si>
  <si>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</si>
  <si>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</si>
  <si>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</si>
  <si>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</si>
  <si>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</si>
  <si>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</si>
  <si>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</si>
  <si>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</si>
  <si>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</si>
  <si>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</si>
  <si>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</si>
  <si>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</si>
  <si>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</si>
  <si>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</si>
  <si>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</si>
  <si>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</si>
  <si>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</si>
  <si>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</si>
  <si>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</si>
  <si>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</si>
  <si>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</si>
  <si>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</si>
  <si>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</si>
  <si>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</si>
  <si>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</si>
  <si>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</si>
  <si>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</si>
  <si>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</si>
  <si>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</si>
  <si>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</si>
  <si>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</si>
  <si>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</si>
  <si>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</si>
  <si>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</si>
  <si>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</si>
  <si>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</si>
  <si>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</si>
  <si>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</si>
  <si>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</si>
  <si>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</si>
  <si>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</si>
  <si>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</si>
  <si>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</si>
  <si>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</si>
  <si>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</si>
  <si>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</si>
  <si>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</si>
  <si>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</si>
  <si>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</si>
  <si>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</si>
  <si>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</si>
  <si>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</si>
  <si>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</si>
  <si>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</si>
  <si>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</si>
  <si>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</si>
  <si>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</si>
  <si>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</si>
  <si>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</si>
  <si>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</si>
  <si>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</si>
  <si>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</si>
  <si>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</si>
  <si>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</si>
  <si>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</si>
  <si>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</si>
  <si>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</si>
  <si>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</si>
  <si>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</si>
  <si>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</si>
  <si>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</si>
  <si>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</si>
  <si>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</si>
  <si>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</si>
  <si>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</si>
  <si>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</si>
  <si>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</si>
  <si>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</si>
  <si>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</si>
  <si>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</si>
  <si>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</si>
  <si>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</si>
  <si>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</si>
  <si>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</si>
  <si>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</si>
  <si>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</si>
  <si>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</si>
  <si>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</si>
  <si>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</si>
  <si>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</si>
  <si>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</si>
  <si>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</si>
  <si>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</si>
  <si>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</si>
  <si>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</si>
  <si>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</si>
  <si>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</si>
  <si>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</si>
  <si>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</si>
  <si>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</si>
  <si>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</si>
  <si>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</si>
  <si>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</si>
  <si>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</si>
  <si>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</si>
  <si>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</si>
  <si>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</si>
  <si>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</si>
  <si>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</si>
  <si>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</si>
  <si>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</si>
  <si>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</si>
  <si>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</si>
  <si>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</si>
  <si>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</si>
  <si>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</si>
  <si>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</si>
  <si>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</si>
  <si>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</si>
  <si>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</si>
  <si>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</si>
  <si>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</si>
  <si>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</si>
  <si>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</si>
  <si>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</si>
  <si>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</si>
  <si>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</si>
  <si>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</si>
  <si>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</si>
  <si>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</si>
  <si>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</si>
  <si>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</si>
  <si>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</si>
  <si>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</si>
  <si>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</si>
  <si>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</si>
  <si>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</si>
  <si>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</si>
  <si>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</si>
  <si>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</si>
  <si>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</si>
  <si>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</si>
  <si>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</si>
  <si>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</si>
  <si>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</si>
  <si>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</si>
  <si>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</si>
  <si>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</si>
  <si>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</si>
  <si>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</si>
  <si>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</si>
  <si>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</si>
  <si>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</si>
  <si>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</si>
  <si>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</si>
  <si>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</si>
  <si>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</si>
  <si>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</si>
  <si>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</si>
  <si>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</si>
  <si>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</si>
  <si>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</si>
  <si>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</si>
  <si>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</si>
  <si>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</si>
  <si>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</si>
  <si>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</si>
  <si>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</si>
  <si>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</si>
  <si>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</si>
  <si>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</si>
  <si>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</si>
  <si>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</si>
  <si>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</si>
  <si>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</si>
  <si>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</si>
  <si>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</si>
  <si>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</si>
  <si>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</si>
  <si>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</si>
  <si>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</si>
  <si>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</si>
  <si>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</si>
  <si>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</si>
  <si>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</si>
  <si>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</si>
  <si>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</si>
  <si>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</si>
  <si>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</si>
  <si>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</si>
  <si>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</si>
  <si>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</si>
  <si>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</si>
  <si>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</si>
  <si>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</si>
  <si>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</si>
  <si>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</si>
  <si>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</si>
  <si>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</si>
  <si>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</si>
  <si>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</si>
  <si>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</si>
  <si>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</si>
  <si>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</si>
  <si>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</si>
  <si>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</si>
  <si>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</si>
  <si>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</si>
  <si>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</si>
  <si>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</si>
  <si>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</si>
  <si>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</si>
  <si>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</si>
  <si>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</si>
  <si>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</si>
  <si>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</si>
  <si>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</si>
  <si>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</si>
  <si>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</si>
  <si>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</si>
  <si>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</si>
  <si>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</si>
  <si>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</si>
  <si>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</si>
  <si>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</si>
  <si>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</si>
  <si>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</si>
  <si>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</si>
  <si>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</si>
  <si>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</si>
  <si>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</si>
  <si>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</si>
  <si>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</si>
  <si>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</si>
  <si>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</si>
  <si>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</si>
  <si>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</si>
  <si>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</si>
  <si>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</si>
  <si>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</si>
  <si>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</si>
  <si>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</si>
  <si>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</si>
  <si>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</si>
  <si>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</si>
  <si>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</si>
  <si>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</si>
  <si>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</si>
  <si>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</si>
  <si>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</si>
  <si>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</si>
  <si>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</si>
  <si>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</si>
  <si>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</si>
  <si>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</si>
  <si>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</si>
  <si>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</si>
  <si>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</si>
  <si>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</si>
  <si>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</si>
  <si>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</si>
  <si>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</si>
  <si>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</si>
  <si>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</si>
  <si>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</si>
  <si>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</si>
  <si>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</si>
  <si>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</si>
  <si>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</si>
  <si>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</si>
  <si>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</si>
  <si>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</si>
  <si>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</si>
  <si>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</si>
  <si>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</si>
  <si>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</si>
  <si>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</si>
  <si>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</si>
  <si>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</si>
  <si>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</si>
  <si>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</si>
  <si>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</si>
  <si>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</si>
  <si>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</si>
  <si>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</si>
  <si>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</si>
  <si>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</si>
  <si>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</si>
  <si>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</si>
  <si>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</si>
  <si>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</si>
  <si>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</si>
  <si>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</si>
  <si>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</si>
  <si>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</si>
  <si>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</si>
  <si>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</si>
  <si>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</si>
  <si>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</si>
  <si>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</si>
  <si>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</si>
  <si>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</si>
  <si>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</si>
  <si>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</si>
  <si>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</si>
  <si>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</si>
  <si>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</si>
  <si>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</si>
  <si>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</si>
  <si>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</si>
  <si>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</si>
  <si>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</si>
  <si>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</si>
  <si>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</si>
  <si>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</si>
  <si>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</si>
  <si>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</si>
  <si>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</si>
  <si>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</si>
  <si>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</si>
  <si>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</si>
  <si>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</si>
  <si>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</si>
  <si>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</si>
  <si>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</si>
  <si>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</si>
  <si>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</si>
  <si>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</si>
  <si>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</si>
  <si>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</si>
  <si>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</si>
  <si>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</si>
  <si>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</si>
  <si>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</si>
  <si>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</si>
  <si>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</si>
  <si>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</si>
  <si>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</si>
  <si>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</si>
  <si>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</si>
  <si>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</si>
  <si>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</si>
  <si>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</si>
  <si>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</si>
  <si>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</si>
  <si>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</si>
  <si>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</si>
  <si>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</si>
  <si>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</si>
  <si>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</si>
  <si>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</si>
  <si>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</si>
  <si>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</si>
  <si>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</si>
  <si>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</si>
  <si>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</si>
  <si>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</si>
  <si>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</si>
  <si>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</si>
  <si>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</si>
  <si>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</si>
  <si>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</si>
  <si>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</si>
  <si>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</si>
  <si>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</si>
  <si>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</si>
  <si>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</si>
  <si>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</si>
  <si>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</si>
  <si>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</si>
  <si>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</si>
  <si>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</si>
  <si>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</si>
  <si>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</si>
  <si>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</si>
  <si>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</si>
  <si>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</si>
  <si>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</si>
  <si>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</si>
  <si>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</si>
  <si>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</si>
  <si>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</si>
  <si>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</si>
  <si>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</si>
  <si>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</si>
  <si>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</si>
  <si>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</si>
  <si>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</si>
  <si>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</si>
  <si>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</si>
  <si>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</si>
  <si>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</si>
  <si>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</si>
  <si>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</si>
  <si>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</si>
  <si>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</si>
  <si>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</si>
  <si>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</si>
  <si>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</si>
  <si>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</si>
  <si>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</si>
  <si>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</si>
  <si>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</si>
  <si>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</si>
  <si>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</si>
  <si>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</si>
  <si>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</si>
  <si>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</si>
  <si>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</si>
  <si>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</si>
  <si>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</si>
  <si>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</si>
  <si>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</si>
  <si>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</si>
  <si>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</si>
  <si>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</si>
  <si>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</si>
  <si>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</si>
  <si>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</si>
  <si>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</si>
  <si>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</si>
  <si>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</si>
  <si>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</si>
  <si>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</si>
  <si>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</si>
  <si>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</si>
  <si>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</si>
  <si>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</si>
  <si>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</si>
  <si>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</si>
  <si>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</si>
  <si>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</si>
  <si>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</si>
  <si>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</si>
  <si>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</si>
  <si>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</si>
  <si>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</si>
  <si>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</si>
  <si>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</si>
  <si>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</si>
  <si>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</si>
  <si>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</si>
  <si>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</si>
  <si>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</si>
  <si>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</si>
  <si>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</si>
  <si>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</si>
  <si>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</si>
  <si>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</si>
  <si>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</si>
  <si>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</si>
  <si>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</si>
  <si>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</si>
  <si>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</si>
  <si>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</si>
  <si>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</si>
  <si>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</si>
  <si>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</si>
  <si>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</si>
  <si>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</si>
  <si>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</si>
  <si>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</si>
  <si>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</si>
  <si>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</si>
  <si>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</si>
  <si>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</si>
  <si>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</si>
  <si>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</si>
  <si>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</si>
  <si>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</si>
  <si>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</si>
  <si>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</si>
  <si>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</si>
  <si>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</si>
  <si>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</si>
  <si>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</si>
  <si>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</si>
  <si>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</si>
  <si>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</si>
  <si>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</si>
  <si>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</si>
  <si>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</si>
  <si>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</si>
  <si>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</si>
  <si>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</si>
  <si>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</si>
  <si>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</si>
  <si>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</si>
  <si>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</si>
  <si>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</si>
  <si>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</si>
  <si>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</si>
  <si>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</si>
  <si>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</si>
  <si>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</si>
  <si>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</si>
  <si>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</si>
  <si>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</si>
  <si>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</si>
  <si>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</si>
  <si>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</si>
  <si>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</si>
  <si>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</si>
  <si>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</si>
  <si>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</si>
  <si>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</si>
  <si>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</si>
  <si>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</si>
  <si>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</si>
  <si>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</si>
  <si>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</si>
  <si>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</si>
  <si>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</si>
  <si>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</si>
  <si>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</si>
  <si>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</si>
  <si>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</si>
  <si>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</si>
  <si>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</si>
  <si>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</si>
  <si>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</si>
  <si>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</si>
  <si>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</si>
  <si>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</si>
  <si>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</si>
  <si>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</si>
  <si>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</si>
  <si>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</si>
  <si>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</si>
  <si>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</si>
  <si>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</si>
  <si>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</si>
  <si>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</si>
  <si>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</si>
  <si>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</si>
  <si>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</si>
  <si>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</si>
  <si>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</si>
  <si>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</si>
  <si>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</si>
  <si>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</si>
  <si>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</si>
  <si>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</si>
  <si>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</si>
  <si>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</si>
  <si>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</si>
  <si>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</si>
  <si>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</si>
  <si>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</si>
  <si>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</si>
  <si>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</si>
  <si>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</si>
  <si>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</si>
  <si>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</si>
  <si>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</si>
  <si>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</si>
  <si>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</si>
  <si>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</si>
  <si>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</si>
  <si>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</si>
  <si>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</si>
  <si>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</si>
  <si>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</si>
  <si>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</si>
  <si>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</si>
  <si>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</si>
  <si>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</si>
  <si>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</si>
  <si>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</si>
  <si>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</si>
  <si>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</si>
  <si>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</si>
  <si>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</si>
  <si>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</si>
  <si>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</si>
  <si>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</si>
  <si>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</si>
  <si>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</si>
  <si>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</si>
  <si>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</si>
  <si>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</si>
  <si>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</si>
  <si>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</si>
  <si>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</si>
  <si>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</si>
  <si>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</si>
  <si>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</si>
  <si>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</si>
  <si>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</si>
  <si>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</si>
  <si>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</si>
  <si>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</si>
  <si>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</si>
  <si>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</si>
  <si>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</si>
  <si>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</si>
  <si>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</si>
  <si>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</si>
  <si>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</si>
  <si>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</si>
  <si>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</si>
  <si>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</si>
  <si>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</si>
  <si>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</si>
  <si>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</si>
  <si>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</si>
  <si>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</si>
  <si>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</si>
  <si>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</si>
  <si>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</si>
  <si>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</si>
  <si>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</si>
  <si>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</si>
  <si>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</si>
  <si>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</si>
  <si>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</si>
  <si>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</si>
  <si>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</si>
  <si>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</si>
  <si>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</si>
  <si>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</si>
  <si>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</si>
  <si>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</si>
  <si>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</si>
  <si>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</si>
  <si>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</si>
  <si>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</si>
  <si>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</si>
  <si>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</si>
  <si>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</si>
  <si>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</si>
  <si>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</si>
  <si>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</si>
  <si>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</si>
  <si>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</si>
  <si>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</si>
  <si>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</si>
  <si>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</si>
  <si>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</si>
  <si>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</si>
  <si>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</si>
  <si>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</si>
  <si>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</si>
  <si>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</si>
  <si>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</si>
  <si>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</si>
  <si>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</si>
  <si>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</si>
  <si>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</si>
  <si>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</si>
  <si>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</si>
  <si>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</si>
  <si>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</si>
  <si>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</si>
  <si>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</si>
  <si>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</si>
  <si>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</si>
  <si>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</si>
  <si>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</si>
  <si>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</si>
  <si>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</si>
  <si>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</si>
  <si>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</si>
  <si>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</si>
  <si>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</si>
  <si>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</si>
  <si>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</si>
  <si>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</si>
  <si>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</si>
  <si>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</si>
  <si>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</si>
  <si>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</si>
  <si>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</si>
  <si>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</si>
  <si>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</si>
  <si>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</si>
  <si>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</si>
  <si>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</si>
  <si>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</si>
  <si>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</si>
  <si>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</si>
  <si>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</si>
  <si>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</si>
  <si>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</si>
  <si>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</si>
  <si>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</si>
  <si>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</si>
  <si>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</si>
  <si>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</si>
  <si>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</si>
  <si>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</si>
  <si>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</si>
  <si>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</si>
  <si>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</si>
  <si>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</si>
  <si>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</si>
  <si>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</si>
  <si>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</si>
  <si>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</si>
  <si>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</si>
  <si>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</si>
  <si>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</si>
  <si>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</si>
  <si>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</si>
  <si>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</si>
  <si>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</si>
  <si>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</si>
  <si>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</si>
  <si>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</si>
  <si>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</si>
  <si>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</si>
  <si>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</si>
  <si>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</si>
  <si>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</si>
  <si>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</si>
  <si>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</si>
  <si>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</si>
  <si>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</si>
  <si>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</si>
  <si>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</si>
  <si>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</si>
  <si>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</si>
  <si>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</si>
  <si>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</si>
  <si>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</si>
  <si>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</si>
  <si>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</si>
  <si>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</si>
  <si>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</si>
  <si>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</si>
  <si>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</si>
  <si>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</si>
  <si>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</si>
  <si>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</si>
  <si>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</si>
  <si>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</si>
  <si>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</si>
  <si>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</si>
  <si>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</si>
  <si>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</si>
  <si>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</si>
  <si>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</si>
  <si>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</si>
  <si>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</si>
  <si>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</si>
  <si>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</si>
  <si>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</si>
  <si>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</si>
  <si>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</si>
  <si>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</si>
  <si>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</si>
  <si>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</si>
  <si>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</si>
  <si>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</si>
  <si>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</si>
  <si>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</si>
  <si>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</si>
  <si>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</si>
  <si>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</si>
  <si>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</si>
  <si>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</si>
  <si>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</si>
  <si>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</si>
  <si>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</si>
  <si>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</si>
  <si>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</si>
  <si>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</si>
  <si>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</si>
  <si>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</si>
  <si>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</si>
  <si>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</si>
  <si>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</si>
  <si>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</si>
  <si>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</si>
  <si>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</si>
  <si>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</si>
  <si>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</si>
  <si>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</si>
  <si>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</si>
  <si>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</si>
  <si>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</si>
  <si>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</si>
  <si>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</si>
  <si>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</si>
  <si>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</si>
  <si>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</si>
  <si>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</si>
  <si>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</si>
  <si>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</si>
  <si>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</si>
  <si>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</si>
  <si>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</si>
  <si>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</si>
  <si>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</si>
  <si>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</si>
  <si>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</si>
  <si>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</si>
  <si>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</si>
  <si>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</si>
  <si>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</si>
  <si>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</si>
  <si>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</si>
  <si>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</si>
  <si>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</si>
  <si>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</si>
  <si>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</si>
  <si>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</si>
  <si>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</si>
  <si>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</si>
  <si>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</si>
  <si>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</si>
  <si>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</si>
  <si>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</si>
  <si>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</si>
  <si>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</si>
  <si>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</si>
  <si>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</si>
  <si>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</si>
  <si>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</si>
  <si>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</si>
  <si>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</si>
  <si>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</si>
  <si>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</si>
  <si>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</si>
  <si>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</si>
  <si>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</si>
  <si>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</si>
  <si>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</si>
  <si>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</si>
  <si>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</si>
  <si>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</si>
  <si>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</si>
  <si>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</si>
  <si>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</si>
  <si>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</si>
  <si>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</si>
  <si>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</si>
  <si>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</si>
  <si>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</si>
  <si>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</si>
  <si>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</si>
  <si>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</si>
  <si>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</si>
  <si>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</si>
  <si>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</si>
  <si>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</si>
  <si>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</si>
  <si>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</si>
  <si>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</si>
  <si>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</si>
  <si>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</si>
  <si>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</si>
  <si>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</si>
  <si>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</si>
  <si>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</si>
  <si>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</si>
  <si>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</si>
  <si>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</si>
  <si>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</si>
  <si>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</si>
  <si>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</si>
  <si>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</si>
  <si>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</si>
  <si>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</si>
  <si>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</si>
  <si>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</si>
  <si>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</si>
  <si>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</si>
  <si>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</si>
  <si>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</si>
  <si>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</si>
  <si>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</si>
  <si>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</si>
  <si>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</si>
  <si>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</si>
  <si>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</si>
  <si>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</si>
  <si>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</si>
  <si>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</si>
  <si>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</si>
  <si>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</si>
  <si>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</si>
  <si>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</si>
  <si>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</si>
  <si>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</si>
  <si>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</si>
  <si>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</si>
  <si>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</si>
  <si>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</si>
  <si>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</si>
  <si>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</si>
  <si>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</si>
  <si>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</si>
  <si>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</si>
  <si>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</si>
  <si>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</si>
  <si>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</si>
  <si>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</si>
  <si>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</si>
  <si>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</si>
  <si>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</si>
  <si>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</si>
  <si>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</si>
  <si>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</si>
  <si>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</si>
  <si>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</si>
  <si>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</si>
  <si>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</si>
  <si>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</si>
  <si>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</si>
  <si>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</si>
  <si>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</si>
  <si>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</si>
  <si>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</si>
  <si>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</si>
  <si>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</si>
  <si>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</si>
  <si>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</si>
  <si>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</si>
  <si>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</si>
  <si>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</si>
  <si>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</si>
  <si>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</si>
  <si>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</si>
  <si>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</si>
  <si>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</si>
  <si>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</si>
  <si>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</si>
  <si>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</si>
  <si>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</si>
  <si>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</si>
  <si>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</si>
  <si>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</si>
  <si>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</si>
  <si>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</si>
  <si>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</si>
  <si>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</si>
  <si>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</si>
  <si>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</si>
  <si>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</si>
  <si>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</si>
  <si>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</si>
  <si>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</si>
  <si>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</si>
  <si>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</si>
  <si>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</si>
  <si>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</si>
  <si>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</si>
  <si>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</si>
  <si>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</si>
  <si>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</si>
  <si>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</si>
  <si>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</si>
  <si>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</si>
  <si>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</si>
  <si>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</si>
  <si>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</si>
  <si>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</si>
  <si>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</si>
  <si>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</si>
  <si>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</si>
  <si>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</si>
  <si>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</si>
  <si>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</si>
  <si>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</si>
  <si>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</si>
  <si>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</si>
  <si>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</si>
  <si>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</si>
  <si>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</si>
  <si>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</si>
  <si>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</si>
  <si>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</si>
  <si>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</si>
  <si>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</si>
  <si>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</si>
  <si>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</si>
  <si>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</si>
  <si>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</si>
  <si>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</si>
  <si>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</si>
  <si>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</si>
  <si>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</si>
  <si>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</si>
  <si>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</si>
  <si>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</si>
  <si>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</si>
  <si>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</si>
  <si>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</si>
  <si>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</si>
  <si>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</si>
  <si>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</si>
  <si>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</si>
  <si>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</si>
  <si>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</si>
  <si>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</si>
  <si>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</si>
  <si>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</si>
  <si>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</si>
  <si>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</si>
  <si>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</si>
  <si>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</si>
  <si>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</si>
  <si>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</si>
  <si>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</si>
  <si>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</si>
  <si>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</si>
  <si>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</si>
  <si>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</si>
  <si>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</si>
  <si>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</si>
  <si>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</si>
  <si>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</si>
  <si>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</si>
  <si>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</si>
  <si>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</si>
  <si>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</si>
  <si>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</si>
  <si>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</si>
  <si>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</si>
  <si>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</si>
  <si>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</si>
  <si>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</si>
  <si>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</si>
  <si>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</si>
  <si>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</si>
  <si>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</si>
  <si>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</si>
  <si>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</si>
  <si>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</si>
  <si>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</si>
  <si>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</si>
  <si>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</si>
  <si>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</si>
  <si>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</si>
  <si>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</si>
  <si>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</si>
  <si>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</si>
  <si>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</si>
  <si>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</si>
  <si>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</si>
  <si>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</si>
  <si>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</si>
  <si>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</si>
  <si>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</si>
  <si>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</si>
  <si>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</si>
  <si>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</si>
  <si>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</si>
  <si>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</si>
  <si>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</si>
  <si>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</si>
  <si>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</si>
  <si>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</si>
  <si>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</si>
  <si>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</si>
  <si>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</si>
  <si>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</si>
  <si>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</si>
  <si>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</si>
  <si>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</si>
  <si>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</si>
  <si>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</si>
  <si>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</si>
  <si>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</si>
  <si>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</si>
  <si>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</si>
  <si>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</si>
  <si>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</si>
  <si>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</si>
  <si>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</si>
  <si>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</si>
  <si>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</si>
  <si>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</si>
  <si>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</si>
  <si>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</si>
  <si>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</si>
  <si>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</si>
  <si>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</si>
  <si>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</si>
  <si>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</si>
  <si>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</si>
  <si>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</si>
  <si>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</si>
  <si>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</si>
  <si>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</si>
  <si>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</si>
  <si>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</si>
  <si>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</si>
  <si>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</si>
  <si>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</si>
  <si>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</si>
  <si>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</si>
  <si>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</si>
  <si>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</si>
  <si>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</si>
  <si>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</si>
  <si>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</si>
  <si>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</si>
  <si>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</si>
  <si>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</si>
  <si>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</si>
  <si>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</si>
  <si>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</si>
  <si>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</si>
  <si>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</si>
  <si>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</si>
  <si>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</si>
  <si>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</si>
  <si>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</si>
  <si>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</si>
  <si>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</si>
  <si>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</si>
  <si>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</si>
  <si>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</si>
  <si>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</si>
  <si>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</si>
  <si>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</si>
  <si>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</si>
  <si>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</si>
  <si>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</si>
  <si>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</si>
  <si>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</si>
  <si>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</si>
  <si>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</si>
  <si>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</si>
  <si>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</si>
  <si>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</si>
  <si>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</si>
  <si>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</si>
  <si>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</si>
  <si>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</si>
  <si>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</si>
  <si>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</si>
  <si>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</si>
  <si>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</si>
  <si>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</si>
  <si>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</si>
  <si>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</si>
  <si>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</si>
  <si>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</si>
  <si>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</si>
  <si>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</si>
  <si>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</si>
  <si>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</si>
  <si>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</si>
  <si>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</si>
  <si>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</si>
  <si>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</si>
  <si>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</si>
  <si>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</si>
  <si>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</si>
  <si>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</si>
  <si>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</si>
  <si>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</si>
  <si>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</si>
  <si>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</si>
  <si>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</si>
  <si>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</si>
  <si>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</si>
  <si>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</si>
  <si>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</si>
  <si>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</si>
  <si>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</si>
  <si>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</si>
  <si>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</si>
  <si>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</si>
  <si>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</si>
  <si>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</si>
  <si>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</si>
  <si>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</si>
  <si>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</si>
  <si>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</si>
  <si>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</si>
  <si>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</si>
  <si>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</si>
  <si>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</si>
  <si>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</si>
  <si>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</si>
  <si>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</si>
  <si>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</si>
  <si>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</si>
  <si>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</si>
  <si>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</si>
  <si>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</si>
  <si>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</si>
  <si>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</si>
  <si>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</si>
  <si>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</si>
  <si>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</si>
  <si>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</si>
  <si>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</si>
  <si>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</si>
  <si>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</si>
  <si>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</si>
  <si>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</si>
  <si>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</si>
  <si>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</si>
  <si>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</si>
  <si>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</si>
  <si>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</si>
  <si>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</si>
  <si>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</si>
  <si>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</si>
  <si>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</si>
  <si>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</si>
  <si>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</si>
  <si>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</si>
  <si>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</si>
  <si>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</si>
  <si>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</si>
  <si>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</si>
  <si>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</si>
  <si>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</si>
  <si>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</si>
  <si>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</si>
  <si>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</si>
  <si>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</si>
  <si>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</si>
  <si>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</si>
  <si>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</si>
  <si>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</si>
  <si>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</si>
  <si>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</si>
  <si>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</si>
  <si>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</si>
  <si>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</si>
  <si>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</si>
  <si>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</si>
  <si>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</si>
  <si>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</si>
  <si>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</si>
  <si>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</si>
  <si>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</si>
  <si>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</si>
  <si>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</si>
  <si>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</si>
  <si>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</si>
  <si>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</si>
  <si>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</si>
  <si>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</si>
  <si>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</si>
  <si>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</si>
  <si>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</si>
  <si>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</si>
  <si>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</si>
  <si>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</si>
  <si>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</si>
  <si>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</si>
  <si>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</si>
  <si>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</si>
  <si>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</si>
  <si>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</si>
  <si>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</si>
  <si>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</si>
  <si>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</si>
  <si>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</si>
  <si>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</si>
  <si>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</si>
  <si>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</si>
  <si>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</si>
  <si>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</si>
  <si>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</si>
  <si>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</si>
  <si>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</si>
  <si>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</si>
  <si>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</si>
  <si>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</si>
  <si>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</si>
  <si>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</si>
  <si>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</si>
  <si>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</si>
  <si>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</si>
  <si>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</si>
  <si>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</si>
  <si>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</si>
  <si>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</si>
  <si>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</si>
  <si>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</si>
  <si>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</si>
  <si>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</si>
  <si>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</si>
  <si>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</si>
  <si>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</si>
  <si>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</si>
  <si>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</si>
  <si>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</si>
  <si>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</si>
  <si>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</si>
  <si>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</si>
  <si>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</si>
  <si>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</si>
  <si>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</si>
  <si>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</si>
  <si>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</si>
  <si>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</si>
  <si>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</si>
  <si>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</si>
  <si>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</si>
  <si>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</si>
  <si>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</si>
  <si>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</si>
  <si>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</si>
  <si>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</si>
  <si>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</si>
  <si>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</si>
  <si>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</si>
  <si>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</si>
  <si>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</si>
  <si>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</si>
  <si>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</si>
  <si>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</si>
  <si>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</si>
  <si>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</si>
  <si>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</si>
  <si>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</si>
  <si>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</si>
  <si>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</si>
  <si>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</si>
  <si>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</si>
  <si>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</si>
  <si>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</si>
  <si>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</si>
  <si>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</si>
  <si>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</si>
  <si>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</si>
  <si>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</si>
  <si>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</si>
  <si>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</si>
  <si>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</si>
  <si>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</si>
  <si>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</si>
  <si>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</si>
  <si>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</si>
  <si>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</si>
  <si>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</si>
  <si>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</si>
  <si>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</si>
  <si>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</si>
  <si>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</si>
  <si>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</si>
  <si>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</si>
  <si>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</si>
  <si>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</si>
  <si>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</si>
  <si>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</si>
  <si>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</si>
  <si>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</si>
  <si>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</si>
  <si>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</si>
  <si>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</si>
  <si>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</si>
  <si>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</si>
  <si>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</si>
  <si>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</si>
  <si>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</si>
  <si>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</si>
  <si>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</si>
  <si>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</si>
  <si>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</si>
  <si>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</si>
  <si>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</si>
  <si>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</si>
  <si>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</si>
  <si>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</si>
  <si>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</si>
  <si>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</si>
  <si>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</si>
  <si>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</si>
  <si>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</si>
  <si>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</si>
  <si>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</si>
  <si>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</si>
  <si>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</si>
  <si>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</si>
  <si>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</si>
  <si>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</si>
  <si>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</si>
  <si>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</si>
  <si>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</si>
  <si>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</si>
  <si>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</si>
  <si>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</si>
  <si>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</si>
  <si>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</si>
  <si>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</si>
  <si>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</si>
  <si>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</si>
  <si>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</si>
  <si>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</si>
  <si>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</si>
  <si>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</si>
  <si>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</si>
  <si>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</si>
  <si>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</si>
  <si>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</si>
  <si>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</si>
  <si>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</si>
  <si>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</si>
  <si>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</si>
  <si>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</si>
  <si>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</si>
  <si>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</si>
  <si>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</si>
  <si>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</si>
  <si>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</si>
  <si>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</si>
  <si>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</si>
  <si>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</si>
  <si>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</si>
  <si>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</si>
  <si>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</si>
  <si>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</si>
  <si>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</si>
  <si>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</si>
  <si>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</si>
  <si>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</si>
  <si>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</si>
  <si>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</si>
  <si>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</si>
  <si>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</si>
  <si>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</si>
  <si>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</si>
  <si>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</si>
  <si>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</si>
  <si>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</si>
  <si>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</si>
  <si>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</si>
  <si>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</si>
  <si>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</si>
  <si>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</si>
  <si>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</si>
  <si>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</si>
  <si>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</si>
  <si>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</si>
  <si>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</si>
  <si>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</si>
  <si>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</si>
  <si>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</si>
  <si>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</si>
  <si>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</si>
  <si>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</si>
  <si>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</si>
  <si>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</si>
  <si>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</si>
  <si>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</si>
  <si>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</si>
  <si>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</si>
  <si>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</si>
  <si>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</si>
  <si>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</si>
  <si>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</si>
  <si>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</si>
  <si>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</si>
  <si>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</si>
  <si>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</si>
  <si>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</si>
  <si>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</si>
  <si>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</si>
  <si>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</si>
  <si>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</si>
  <si>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</si>
  <si>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</si>
  <si>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</si>
  <si>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</si>
  <si>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</si>
  <si>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</si>
  <si>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</si>
  <si>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</si>
  <si>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</si>
  <si>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</si>
  <si>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</si>
  <si>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</si>
  <si>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</si>
  <si>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</si>
  <si>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</si>
  <si>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</si>
  <si>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</si>
  <si>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</si>
  <si>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</si>
  <si>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</si>
  <si>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</si>
  <si>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</si>
  <si>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</si>
  <si>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</si>
  <si>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</si>
  <si>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</si>
  <si>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</si>
  <si>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</si>
  <si>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</si>
  <si>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</si>
  <si>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</si>
  <si>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</si>
  <si>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</si>
  <si>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</si>
  <si>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</si>
  <si>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</si>
  <si>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</si>
  <si>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</si>
  <si>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</si>
  <si>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</si>
  <si>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</si>
  <si>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</si>
  <si>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</si>
  <si>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</si>
  <si>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</si>
  <si>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</si>
  <si>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</si>
  <si>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</si>
  <si>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</si>
  <si>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</si>
  <si>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</si>
  <si>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</si>
  <si>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</si>
  <si>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</si>
  <si>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</si>
  <si>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</si>
  <si>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</si>
  <si>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</si>
  <si>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</si>
  <si>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</si>
  <si>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</si>
  <si>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</si>
  <si>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</si>
  <si>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</si>
  <si>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</si>
  <si>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</si>
  <si>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</si>
  <si>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</si>
  <si>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</si>
  <si>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</si>
  <si>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</si>
  <si>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</si>
  <si>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</si>
  <si>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</si>
  <si>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</si>
  <si>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</si>
  <si>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</si>
  <si>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</si>
  <si>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</si>
  <si>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</si>
  <si>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</si>
  <si>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</si>
  <si>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</si>
  <si>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</si>
  <si>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</si>
  <si>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</si>
  <si>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</si>
  <si>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</si>
  <si>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</si>
  <si>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</si>
  <si>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</si>
  <si>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</si>
  <si>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</si>
  <si>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</si>
  <si>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</si>
  <si>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</si>
  <si>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</si>
  <si>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</si>
  <si>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</si>
  <si>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</si>
  <si>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</si>
  <si>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</si>
  <si>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</si>
  <si>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</si>
  <si>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</si>
  <si>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</si>
  <si>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</si>
  <si>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</si>
  <si>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</si>
  <si>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</si>
  <si>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</si>
  <si>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</si>
  <si>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</si>
  <si>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</si>
  <si>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</si>
  <si>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</si>
  <si>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</si>
  <si>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</si>
  <si>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</si>
  <si>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</si>
  <si>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</si>
  <si>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</si>
  <si>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</si>
  <si>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</si>
  <si>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</si>
  <si>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</si>
  <si>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</si>
  <si>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</si>
  <si>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</si>
  <si>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</si>
  <si>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</si>
  <si>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</si>
  <si>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</si>
  <si>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</si>
  <si>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</si>
  <si>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</si>
  <si>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</si>
  <si>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</si>
  <si>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</si>
  <si>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</si>
  <si>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</si>
  <si>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</si>
  <si>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</si>
  <si>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</si>
  <si>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</si>
  <si>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</si>
  <si>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</si>
  <si>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</si>
  <si>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</si>
  <si>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</si>
  <si>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</si>
  <si>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</si>
  <si>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</si>
  <si>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</si>
  <si>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</si>
  <si>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</si>
  <si>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</si>
  <si>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</si>
  <si>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</si>
  <si>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</si>
  <si>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</si>
  <si>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</si>
  <si>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</si>
  <si>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</si>
  <si>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</si>
  <si>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</si>
  <si>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</si>
  <si>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</si>
  <si>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</si>
  <si>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</si>
  <si>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</si>
  <si>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</si>
  <si>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</si>
  <si>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</si>
  <si>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</si>
  <si>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</si>
  <si>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</si>
  <si>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</si>
  <si>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</si>
  <si>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</si>
  <si>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</si>
  <si>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</si>
  <si>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</si>
  <si>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</si>
  <si>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</si>
  <si>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</si>
  <si>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</si>
  <si>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</si>
  <si>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</si>
  <si>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</si>
  <si>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</si>
  <si>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</si>
  <si>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</si>
  <si>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</si>
  <si>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</si>
  <si>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</si>
  <si>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</si>
  <si>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</si>
  <si>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</si>
  <si>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</si>
  <si>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</si>
  <si>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</si>
  <si>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</si>
  <si>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</si>
  <si>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</si>
  <si>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</si>
  <si>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</si>
  <si>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</si>
  <si>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</si>
  <si>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</si>
  <si>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</si>
  <si>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</si>
  <si>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</si>
  <si>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</si>
  <si>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</si>
  <si>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</si>
  <si>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</si>
  <si>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</si>
  <si>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</si>
  <si>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</si>
  <si>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</si>
  <si>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</si>
  <si>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</si>
  <si>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</si>
  <si>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</si>
  <si>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</si>
  <si>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</si>
  <si>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</si>
  <si>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</si>
  <si>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</si>
  <si>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</si>
  <si>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</si>
  <si>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</si>
  <si>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</si>
  <si>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</si>
  <si>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</si>
  <si>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</si>
  <si>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</si>
  <si>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</si>
  <si>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</si>
  <si>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</si>
  <si>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</si>
  <si>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</si>
  <si>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</si>
  <si>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</si>
  <si>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</si>
  <si>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</si>
  <si>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</si>
  <si>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</si>
  <si>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</si>
  <si>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</si>
  <si>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</si>
  <si>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</si>
  <si>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</si>
  <si>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</si>
  <si>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</si>
  <si>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</si>
  <si>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</si>
  <si>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</si>
  <si>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</si>
  <si>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</si>
  <si>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</si>
  <si>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</si>
  <si>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</si>
  <si>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</si>
  <si>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</si>
  <si>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</si>
  <si>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</si>
  <si>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</si>
  <si>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</si>
  <si>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</si>
  <si>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</si>
  <si>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</si>
  <si>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</si>
  <si>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</si>
  <si>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</si>
  <si>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</si>
  <si>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</si>
  <si>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</si>
  <si>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</si>
  <si>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</si>
  <si>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</si>
  <si>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</si>
  <si>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</si>
  <si>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</si>
  <si>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</si>
  <si>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</si>
  <si>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</si>
  <si>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</si>
  <si>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</si>
  <si>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</si>
  <si>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</si>
  <si>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</si>
  <si>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</si>
  <si>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</si>
  <si>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</si>
  <si>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</si>
  <si>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</si>
  <si>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</si>
  <si>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</si>
  <si>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</si>
  <si>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</si>
  <si>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</si>
  <si>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</si>
  <si>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</si>
  <si>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</si>
  <si>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</si>
  <si>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</si>
  <si>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</si>
  <si>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</si>
  <si>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</si>
  <si>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</si>
  <si>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</si>
  <si>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</si>
  <si>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</si>
  <si>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</si>
  <si>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</si>
  <si>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</si>
  <si>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</si>
  <si>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</si>
  <si>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</si>
  <si>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</si>
  <si>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</si>
  <si>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</si>
  <si>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</si>
  <si>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</si>
  <si>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</si>
  <si>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</si>
  <si>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</si>
  <si>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</si>
  <si>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</si>
  <si>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</si>
  <si>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</si>
  <si>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</si>
  <si>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</si>
  <si>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</si>
  <si>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</si>
  <si>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</si>
  <si>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</si>
  <si>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</si>
  <si>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</si>
  <si>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</si>
  <si>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</si>
  <si>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</si>
  <si>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</si>
  <si>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</si>
  <si>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</si>
  <si>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</si>
  <si>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</si>
  <si>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</si>
  <si>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</si>
  <si>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</si>
  <si>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</si>
  <si>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</si>
  <si>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</si>
  <si>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</si>
  <si>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</si>
  <si>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</si>
  <si>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</si>
  <si>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</si>
  <si>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</si>
  <si>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</si>
  <si>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</si>
  <si>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</si>
  <si>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</si>
  <si>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</si>
  <si>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</si>
  <si>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</si>
  <si>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</si>
  <si>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</si>
  <si>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</si>
  <si>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</si>
  <si>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</si>
  <si>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</si>
  <si>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</si>
  <si>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</si>
  <si>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</si>
  <si>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</si>
  <si>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</si>
  <si>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</si>
  <si>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</si>
  <si>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</si>
  <si>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</si>
  <si>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</si>
  <si>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</si>
  <si>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</si>
  <si>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</si>
  <si>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</si>
  <si>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</si>
  <si>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</si>
  <si>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</si>
  <si>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</si>
  <si>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</si>
  <si>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</si>
  <si>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</si>
  <si>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</si>
  <si>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</si>
  <si>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</si>
  <si>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</si>
  <si>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</si>
  <si>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</si>
  <si>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</si>
  <si>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</si>
  <si>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</si>
  <si>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</si>
  <si>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</si>
  <si>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</si>
  <si>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</si>
  <si>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</si>
  <si>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</si>
  <si>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</si>
  <si>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</si>
  <si>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</si>
  <si>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</si>
  <si>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</si>
  <si>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</si>
  <si>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</si>
  <si>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</si>
  <si>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</si>
  <si>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</si>
  <si>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</si>
  <si>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</si>
  <si>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</si>
  <si>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</si>
  <si>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</si>
  <si>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</si>
  <si>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</si>
  <si>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</si>
  <si>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</si>
  <si>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</si>
  <si>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</si>
  <si>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</si>
  <si>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</si>
  <si>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</si>
  <si>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</si>
  <si>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</si>
  <si>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</si>
  <si>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</si>
  <si>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</si>
  <si>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</si>
  <si>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</si>
  <si>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</si>
  <si>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</si>
  <si>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</si>
  <si>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</si>
  <si>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</si>
  <si>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</si>
  <si>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</si>
  <si>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</si>
  <si>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</si>
  <si>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</si>
  <si>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</si>
  <si>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</si>
  <si>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</si>
  <si>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</si>
  <si>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</si>
  <si>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</si>
  <si>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</si>
  <si>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</si>
  <si>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</si>
  <si>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</si>
  <si>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</si>
  <si>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</si>
  <si>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</si>
  <si>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</si>
  <si>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</si>
  <si>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</si>
  <si>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</si>
  <si>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</si>
  <si>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</si>
  <si>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</si>
  <si>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</si>
  <si>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</si>
  <si>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</si>
  <si>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</si>
  <si>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</si>
  <si>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</si>
  <si>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</si>
  <si>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</si>
  <si>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</si>
  <si>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</si>
  <si>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</si>
  <si>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</si>
  <si>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</si>
  <si>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</si>
  <si>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</si>
  <si>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</si>
  <si>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</si>
  <si>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</si>
  <si>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</si>
  <si>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</si>
  <si>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</si>
  <si>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</si>
  <si>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</si>
  <si>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</si>
  <si>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</si>
  <si>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</si>
  <si>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</si>
  <si>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</si>
  <si>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</si>
  <si>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</si>
  <si>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</si>
  <si>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</si>
  <si>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</si>
  <si>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</si>
  <si>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</si>
  <si>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</si>
  <si>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</si>
  <si>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</si>
  <si>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</si>
  <si>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</si>
  <si>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</si>
  <si>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</si>
  <si>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</si>
  <si>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</si>
  <si>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</si>
  <si>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</si>
  <si>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</si>
  <si>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</si>
  <si>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</si>
  <si>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</si>
  <si>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</si>
  <si>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</si>
  <si>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</si>
  <si>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</si>
  <si>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</si>
  <si>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</si>
  <si>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</si>
  <si>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</si>
  <si>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</si>
  <si>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</si>
  <si>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</si>
  <si>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</si>
  <si>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</si>
  <si>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</si>
  <si>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</si>
  <si>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</si>
  <si>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</si>
  <si>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</si>
  <si>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</si>
  <si>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</si>
  <si>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</si>
  <si>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</si>
  <si>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</si>
  <si>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</si>
  <si>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</si>
  <si>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</si>
  <si>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</si>
  <si>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</si>
  <si>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</si>
  <si>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</si>
  <si>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</si>
  <si>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</si>
  <si>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</si>
  <si>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</si>
  <si>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</si>
  <si>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</si>
  <si>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</si>
  <si>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</si>
  <si>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</si>
  <si>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</si>
  <si>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</si>
  <si>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</si>
  <si>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</si>
  <si>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</si>
  <si>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</si>
  <si>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</si>
  <si>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</si>
  <si>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</si>
  <si>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</si>
  <si>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</si>
  <si>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</si>
  <si>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</si>
  <si>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</si>
  <si>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</si>
  <si>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</si>
  <si>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</si>
  <si>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</si>
  <si>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</si>
  <si>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</si>
  <si>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</si>
  <si>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</si>
  <si>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</si>
  <si>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</si>
  <si>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</si>
  <si>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</si>
  <si>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</si>
  <si>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</si>
  <si>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</si>
  <si>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</si>
  <si>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</si>
  <si>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</si>
  <si>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</si>
  <si>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</si>
  <si>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</si>
  <si>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</si>
  <si>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</si>
  <si>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</si>
  <si>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</si>
  <si>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</si>
  <si>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</si>
  <si>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</si>
  <si>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</si>
  <si>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</si>
  <si>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</si>
  <si>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</si>
  <si>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</si>
  <si>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</si>
  <si>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</si>
  <si>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</si>
  <si>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</si>
  <si>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</si>
  <si>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</si>
  <si>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</si>
  <si>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</si>
  <si>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</si>
  <si>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</si>
  <si>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</si>
  <si>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</si>
  <si>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</si>
  <si>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</si>
  <si>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</si>
  <si>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</si>
  <si>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</si>
  <si>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</si>
  <si>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</si>
  <si>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</si>
  <si>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</si>
  <si>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</si>
  <si>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</si>
  <si>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</si>
  <si>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</si>
  <si>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</si>
  <si>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</si>
  <si>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</si>
  <si>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</si>
  <si>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</si>
  <si>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</si>
  <si>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</si>
  <si>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</si>
  <si>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</si>
  <si>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</si>
  <si>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</si>
  <si>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</si>
  <si>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</si>
  <si>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</si>
  <si>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</si>
  <si>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</si>
  <si>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</si>
  <si>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</si>
  <si>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</si>
  <si>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</si>
  <si>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</si>
  <si>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</si>
  <si>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</si>
  <si>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</si>
  <si>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</si>
  <si>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</si>
  <si>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</si>
  <si>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</si>
  <si>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</si>
  <si>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</si>
  <si>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</si>
  <si>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</si>
  <si>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</si>
  <si>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</si>
  <si>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</si>
  <si>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</si>
  <si>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</si>
  <si>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</si>
  <si>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</si>
  <si>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</si>
  <si>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</si>
  <si>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</si>
  <si>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</si>
  <si>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</si>
  <si>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</si>
  <si>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</si>
  <si>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</si>
  <si>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</si>
  <si>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</si>
  <si>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</si>
  <si>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</si>
  <si>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</si>
  <si>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</si>
  <si>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</si>
  <si>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</si>
  <si>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</si>
  <si>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</si>
  <si>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</si>
  <si>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</si>
  <si>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</si>
  <si>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</si>
  <si>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</si>
  <si>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</si>
  <si>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</si>
  <si>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</si>
  <si>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</si>
  <si>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</si>
  <si>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</si>
  <si>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</si>
  <si>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</si>
  <si>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</si>
  <si>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</si>
  <si>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</si>
  <si>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</si>
  <si>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</si>
  <si>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</si>
  <si>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</si>
  <si>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</si>
  <si>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</si>
  <si>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</si>
  <si>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</si>
  <si>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</si>
  <si>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</si>
  <si>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</si>
  <si>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</si>
  <si>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</si>
  <si>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</si>
  <si>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</si>
  <si>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</si>
  <si>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</si>
  <si>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</si>
  <si>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</si>
  <si>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</si>
  <si>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</si>
  <si>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</si>
  <si>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</si>
  <si>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</si>
  <si>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</si>
  <si>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</si>
  <si>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</si>
  <si>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</si>
  <si>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</si>
  <si>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</si>
  <si>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</si>
  <si>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</si>
  <si>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</si>
  <si>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</si>
  <si>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</si>
  <si>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</si>
  <si>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</si>
  <si>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</si>
  <si>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</si>
  <si>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</si>
  <si>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</si>
  <si>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</si>
  <si>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</si>
  <si>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</si>
  <si>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</si>
  <si>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</si>
  <si>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</si>
  <si>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</si>
  <si>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</si>
  <si>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</si>
  <si>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</si>
  <si>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</si>
  <si>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</si>
  <si>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</si>
  <si>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</si>
  <si>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</si>
  <si>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</si>
  <si>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</si>
  <si>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</si>
  <si>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</si>
  <si>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</si>
  <si>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</si>
  <si>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</si>
  <si>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</si>
  <si>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</si>
  <si>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</si>
  <si>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</si>
  <si>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</si>
  <si>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</si>
  <si>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</si>
  <si>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</si>
  <si>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</si>
  <si>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</si>
  <si>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</si>
  <si>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</si>
  <si>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</si>
  <si>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</si>
  <si>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</si>
  <si>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</si>
  <si>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</si>
  <si>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</si>
  <si>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</si>
  <si>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</si>
  <si>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</si>
  <si>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</si>
  <si>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</si>
  <si>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</si>
  <si>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</si>
  <si>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</si>
  <si>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</si>
  <si>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</si>
  <si>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</si>
  <si>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</si>
  <si>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</si>
  <si>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</si>
  <si>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</si>
  <si>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</si>
  <si>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</si>
  <si>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</si>
  <si>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</si>
  <si>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</si>
  <si>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</si>
  <si>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</si>
  <si>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</si>
  <si>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</si>
  <si>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</si>
  <si>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</si>
  <si>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</si>
  <si>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</si>
  <si>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</si>
  <si>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</si>
  <si>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</si>
  <si>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</si>
  <si>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</si>
  <si>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</si>
  <si>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</si>
  <si>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</si>
  <si>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</si>
  <si>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</si>
  <si>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</si>
  <si>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</si>
  <si>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</si>
  <si>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</si>
  <si>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</si>
  <si>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</si>
  <si>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</si>
  <si>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</si>
  <si>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</si>
  <si>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</si>
  <si>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</si>
  <si>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</si>
  <si>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</si>
  <si>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</si>
  <si>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</si>
  <si>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</si>
  <si>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</si>
  <si>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</si>
  <si>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</si>
  <si>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</si>
  <si>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</si>
  <si>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</si>
  <si>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</si>
  <si>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</si>
  <si>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</si>
  <si>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</si>
  <si>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</si>
  <si>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</si>
  <si>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</si>
  <si>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</si>
  <si>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</si>
  <si>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</si>
  <si>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</si>
  <si>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</si>
  <si>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</si>
  <si>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</si>
  <si>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</si>
  <si>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</si>
  <si>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</si>
  <si>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</si>
  <si>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</si>
  <si>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</si>
  <si>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</si>
  <si>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</si>
  <si>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</si>
  <si>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</si>
  <si>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</si>
  <si>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</si>
  <si>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</si>
  <si>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</si>
  <si>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</si>
  <si>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</si>
  <si>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</si>
  <si>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</si>
  <si>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</si>
  <si>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</si>
  <si>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</si>
  <si>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</si>
  <si>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</si>
  <si>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</si>
  <si>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</si>
  <si>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</si>
  <si>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</si>
  <si>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</si>
  <si>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</si>
  <si>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</si>
  <si>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</si>
  <si>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</si>
  <si>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</si>
  <si>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</si>
  <si>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</si>
  <si>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</si>
  <si>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</si>
  <si>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</si>
  <si>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</si>
  <si>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</si>
  <si>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</si>
  <si>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</si>
  <si>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</si>
  <si>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</si>
  <si>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</si>
  <si>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</si>
  <si>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</si>
  <si>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</si>
  <si>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</si>
  <si>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</si>
  <si>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</si>
  <si>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</si>
  <si>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</si>
  <si>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</si>
  <si>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</si>
  <si>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</si>
  <si>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</si>
  <si>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</si>
  <si>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</si>
  <si>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</si>
  <si>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</si>
  <si>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</si>
  <si>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</si>
  <si>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</si>
  <si>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</si>
  <si>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</si>
  <si>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</si>
  <si>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</si>
  <si>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</si>
  <si>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</si>
  <si>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</si>
  <si>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</si>
  <si>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</si>
  <si>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</si>
  <si>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</si>
  <si>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</si>
  <si>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</si>
  <si>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</si>
  <si>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</si>
  <si>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</si>
  <si>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</si>
  <si>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</si>
  <si>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</si>
  <si>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</si>
  <si>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</si>
  <si>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</si>
  <si>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</si>
  <si>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</si>
  <si>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</si>
  <si>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</si>
  <si>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</si>
  <si>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</si>
  <si>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</si>
  <si>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</si>
  <si>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</si>
  <si>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</si>
  <si>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</si>
  <si>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</si>
  <si>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</si>
  <si>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</si>
  <si>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</si>
  <si>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</si>
  <si>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</si>
  <si>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</si>
  <si>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</si>
  <si>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</si>
  <si>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</si>
  <si>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</si>
  <si>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</si>
  <si>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</si>
  <si>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</si>
  <si>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</si>
  <si>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</si>
  <si>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</si>
  <si>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</si>
  <si>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</si>
  <si>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</si>
  <si>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</si>
  <si>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</si>
  <si>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</si>
  <si>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</si>
  <si>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</si>
  <si>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</si>
  <si>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</si>
  <si>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</si>
  <si>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</si>
  <si>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</si>
  <si>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</si>
  <si>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</si>
  <si>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</si>
  <si>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</si>
  <si>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</si>
  <si>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</si>
  <si>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</si>
  <si>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</si>
  <si>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</si>
  <si>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</si>
  <si>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</si>
  <si>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</si>
  <si>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</si>
  <si>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</si>
  <si>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</si>
  <si>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</si>
  <si>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</si>
  <si>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</si>
  <si>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</si>
  <si>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</si>
  <si>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</si>
  <si>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</si>
  <si>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</si>
  <si>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</si>
  <si>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</si>
  <si>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</si>
  <si>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</si>
  <si>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</si>
  <si>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</si>
  <si>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</si>
  <si>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</si>
  <si>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</si>
  <si>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</si>
  <si>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</si>
  <si>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</si>
  <si>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</si>
  <si>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</si>
  <si>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</si>
  <si>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</si>
  <si>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</si>
  <si>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</si>
  <si>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</si>
  <si>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</si>
  <si>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</si>
  <si>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</si>
  <si>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</si>
  <si>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</si>
  <si>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</si>
  <si>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</si>
  <si>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</si>
  <si>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</si>
  <si>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</si>
  <si>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</si>
  <si>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</si>
  <si>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</si>
  <si>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</si>
  <si>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</si>
  <si>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</si>
  <si>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</si>
  <si>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</si>
  <si>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</si>
  <si>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</si>
  <si>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</si>
  <si>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</si>
  <si>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</si>
  <si>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</si>
  <si>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</si>
  <si>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</si>
  <si>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</si>
  <si>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</si>
  <si>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</si>
  <si>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</si>
  <si>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</si>
  <si>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</si>
  <si>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</si>
  <si>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</si>
  <si>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</si>
  <si>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</si>
  <si>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</si>
  <si>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</si>
  <si>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</si>
  <si>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</si>
  <si>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</si>
  <si>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</si>
  <si>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</si>
  <si>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</si>
  <si>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</si>
  <si>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</si>
  <si>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</si>
  <si>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</si>
  <si>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</si>
  <si>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</si>
  <si>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</si>
  <si>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</si>
  <si>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</si>
  <si>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</si>
  <si>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</si>
  <si>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</si>
  <si>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</si>
  <si>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</si>
  <si>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</si>
  <si>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</si>
  <si>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</si>
  <si>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</si>
  <si>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</si>
  <si>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</si>
  <si>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</si>
  <si>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</si>
  <si>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</si>
  <si>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</si>
  <si>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</si>
  <si>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</si>
  <si>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</si>
  <si>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</si>
  <si>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</si>
  <si>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</si>
  <si>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</si>
  <si>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</si>
  <si>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</si>
  <si>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</si>
  <si>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</si>
  <si>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</si>
  <si>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</si>
  <si>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</si>
  <si>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</si>
  <si>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</si>
  <si>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</si>
  <si>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</si>
  <si>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</si>
  <si>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</si>
  <si>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</si>
  <si>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</si>
  <si>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</si>
  <si>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</si>
  <si>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</si>
  <si>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</si>
  <si>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</si>
  <si>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</si>
  <si>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</si>
  <si>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</si>
  <si>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</si>
  <si>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</si>
  <si>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</si>
  <si>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</si>
  <si>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</si>
  <si>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</si>
  <si>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</si>
  <si>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</si>
  <si>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</si>
  <si>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</si>
  <si>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</si>
  <si>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</si>
  <si>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</si>
  <si>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</si>
  <si>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</si>
  <si>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</si>
  <si>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</si>
  <si>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</si>
  <si>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</si>
  <si>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</si>
  <si>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</si>
  <si>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</si>
  <si>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</si>
  <si>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</si>
  <si>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</si>
  <si>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</si>
  <si>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</si>
  <si>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</si>
  <si>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</si>
  <si>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</si>
  <si>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</si>
  <si>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</si>
  <si>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</si>
  <si>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</si>
  <si>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</si>
  <si>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</si>
  <si>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</si>
  <si>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</si>
  <si>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</si>
  <si>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</si>
  <si>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</si>
  <si>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</si>
  <si>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</si>
  <si>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</si>
  <si>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</si>
  <si>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</si>
  <si>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</si>
  <si>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</si>
  <si>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</si>
  <si>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</si>
  <si>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</si>
  <si>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</si>
  <si>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</si>
  <si>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</si>
  <si>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</si>
  <si>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</si>
  <si>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</si>
  <si>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</si>
  <si>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</si>
  <si>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</si>
  <si>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</si>
  <si>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</si>
  <si>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</si>
  <si>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</si>
  <si>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</si>
  <si>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</si>
  <si>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</si>
  <si>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</si>
  <si>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</si>
  <si>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</si>
  <si>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</si>
  <si>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</si>
  <si>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</si>
  <si>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</si>
  <si>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</si>
  <si>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</si>
  <si>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</si>
  <si>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</si>
  <si>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</si>
  <si>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</si>
  <si>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</si>
  <si>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</si>
  <si>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</si>
  <si>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</si>
  <si>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</si>
  <si>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</si>
  <si>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</si>
  <si>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</si>
  <si>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</si>
  <si>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</si>
  <si>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</si>
  <si>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</si>
  <si>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</si>
  <si>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</si>
  <si>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</si>
  <si>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</si>
  <si>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</si>
  <si>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</si>
  <si>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</si>
  <si>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</si>
  <si>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</si>
  <si>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</si>
  <si>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</si>
  <si>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</si>
  <si>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</si>
  <si>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</si>
  <si>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</si>
  <si>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</si>
  <si>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</si>
  <si>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</si>
  <si>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</si>
  <si>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</si>
  <si>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</si>
  <si>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</si>
  <si>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</si>
  <si>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</si>
  <si>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</si>
  <si>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</si>
  <si>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</si>
  <si>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</si>
  <si>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</si>
  <si>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</si>
  <si>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</si>
  <si>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</si>
  <si>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</si>
  <si>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</si>
  <si>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</si>
  <si>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</si>
  <si>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</si>
  <si>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</si>
  <si>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</si>
  <si>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</si>
  <si>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</si>
  <si>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</si>
  <si>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</si>
  <si>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</si>
  <si>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</si>
  <si>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</si>
  <si>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</si>
  <si>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</si>
  <si>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</si>
  <si>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</si>
  <si>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</si>
  <si>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</si>
  <si>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</si>
  <si>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</si>
  <si>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</si>
  <si>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</si>
  <si>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</si>
  <si>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</si>
  <si>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</si>
  <si>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</si>
  <si>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</si>
  <si>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</si>
  <si>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</si>
  <si>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</si>
  <si>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</si>
  <si>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</si>
  <si>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</si>
  <si>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</si>
  <si>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</si>
  <si>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</si>
  <si>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</si>
  <si>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</si>
  <si>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</si>
  <si>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</si>
  <si>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</si>
  <si>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</si>
  <si>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</si>
  <si>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</si>
  <si>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</si>
  <si>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</si>
  <si>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</si>
  <si>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</si>
  <si>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</si>
  <si>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</si>
  <si>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</si>
  <si>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</si>
  <si>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</si>
  <si>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</si>
  <si>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</si>
  <si>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</si>
  <si>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</si>
  <si>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</si>
  <si>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</si>
  <si>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</si>
  <si>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</si>
  <si>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</si>
  <si>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</si>
  <si>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</si>
  <si>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</si>
  <si>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</si>
  <si>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</si>
  <si>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</si>
  <si>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</si>
  <si>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</si>
  <si>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</si>
  <si>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</si>
  <si>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</si>
  <si>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</si>
  <si>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</si>
  <si>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</si>
  <si>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</si>
  <si>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</si>
  <si>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</si>
  <si>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</si>
  <si>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</si>
  <si>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</si>
  <si>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</si>
  <si>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</si>
  <si>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</si>
  <si>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</si>
  <si>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</si>
  <si>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</si>
  <si>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</si>
  <si>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</si>
  <si>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</si>
  <si>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</si>
  <si>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</si>
  <si>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</si>
  <si>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</si>
  <si>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</si>
  <si>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</si>
  <si>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</si>
  <si>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</si>
  <si>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</si>
  <si>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</si>
  <si>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</si>
  <si>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</si>
  <si>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</si>
  <si>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</si>
  <si>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</si>
  <si>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</si>
  <si>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</si>
  <si>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</si>
  <si>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</si>
  <si>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</si>
  <si>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</si>
  <si>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</si>
  <si>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</si>
  <si>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</si>
  <si>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</si>
  <si>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</si>
  <si>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</si>
  <si>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</si>
  <si>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</si>
  <si>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</si>
  <si>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</si>
  <si>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</si>
  <si>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</si>
  <si>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</si>
  <si>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</si>
  <si>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</si>
  <si>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</si>
  <si>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</si>
  <si>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</si>
  <si>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</si>
  <si>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</si>
  <si>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</si>
  <si>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</si>
  <si>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</si>
  <si>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</si>
  <si>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</si>
  <si>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</si>
  <si>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</si>
  <si>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</si>
  <si>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</si>
  <si>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</si>
  <si>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</si>
  <si>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</si>
  <si>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</si>
  <si>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</si>
  <si>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</si>
  <si>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</si>
  <si>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</si>
  <si>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</si>
  <si>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</si>
  <si>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</si>
  <si>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</si>
  <si>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</si>
  <si>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</si>
  <si>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</si>
  <si>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</si>
  <si>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</si>
  <si>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</si>
  <si>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</si>
  <si>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</si>
  <si>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</si>
  <si>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</si>
  <si>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</si>
  <si>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</si>
  <si>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</si>
  <si>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</si>
  <si>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</si>
  <si>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</si>
  <si>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</si>
  <si>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</si>
  <si>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</si>
  <si>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</si>
  <si>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</si>
  <si>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</si>
  <si>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</si>
  <si>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</si>
  <si>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</si>
  <si>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</si>
  <si>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</si>
  <si>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</si>
  <si>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</si>
  <si>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</si>
  <si>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</si>
  <si>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</si>
  <si>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</si>
  <si>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</si>
  <si>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</si>
  <si>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</si>
  <si>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</si>
  <si>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</si>
  <si>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</si>
  <si>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</si>
  <si>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</si>
  <si>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</si>
  <si>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</si>
  <si>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</si>
  <si>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</si>
  <si>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</si>
  <si>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</si>
  <si>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</si>
  <si>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</si>
  <si>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</si>
  <si>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</si>
  <si>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</si>
  <si>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</si>
  <si>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</si>
  <si>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</si>
  <si>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</si>
  <si>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</si>
  <si>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</si>
  <si>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</si>
  <si>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</si>
  <si>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</si>
  <si>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</si>
  <si>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</si>
  <si>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</si>
  <si>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</si>
  <si>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</si>
  <si>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</si>
  <si>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</si>
  <si>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</si>
  <si>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</si>
  <si>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</si>
  <si>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</si>
  <si>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</si>
  <si>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</si>
  <si>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</si>
  <si>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</si>
  <si>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</si>
  <si>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</si>
  <si>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</si>
  <si>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</si>
  <si>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</si>
  <si>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</si>
  <si>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</si>
  <si>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</si>
  <si>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</si>
  <si>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</si>
  <si>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</si>
  <si>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</si>
  <si>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</si>
  <si>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</si>
  <si>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</si>
  <si>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</si>
  <si>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</si>
  <si>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</si>
  <si>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</si>
  <si>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</si>
  <si>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</si>
  <si>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</si>
  <si>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</si>
  <si>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</si>
  <si>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</si>
  <si>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</si>
  <si>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</si>
  <si>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</si>
  <si>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</si>
  <si>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</si>
  <si>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</si>
  <si>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</si>
  <si>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</si>
  <si>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</si>
  <si>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</si>
  <si>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</si>
  <si>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</si>
  <si>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</si>
  <si>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</si>
  <si>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</si>
  <si>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</si>
  <si>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</si>
  <si>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</si>
  <si>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</si>
  <si>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</si>
  <si>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</si>
  <si>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</si>
  <si>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</si>
  <si>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</si>
  <si>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</si>
  <si>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</si>
  <si>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</si>
  <si>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</si>
  <si>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</si>
  <si>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</si>
  <si>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</si>
  <si>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</si>
  <si>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</si>
  <si>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</si>
  <si>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</si>
  <si>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</si>
  <si>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</si>
  <si>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</si>
  <si>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</si>
  <si>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</si>
  <si>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</si>
  <si>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</si>
  <si>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</si>
  <si>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</si>
  <si>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</si>
  <si>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</si>
  <si>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</si>
  <si>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</si>
  <si>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</si>
  <si>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</si>
  <si>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</si>
  <si>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</si>
  <si>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</si>
  <si>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</si>
  <si>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</si>
  <si>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</si>
  <si>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</si>
  <si>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</si>
  <si>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</si>
  <si>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</si>
  <si>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</si>
  <si>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</si>
  <si>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</si>
  <si>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</si>
  <si>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</si>
  <si>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</si>
  <si>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</si>
  <si>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</si>
  <si>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</si>
  <si>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</si>
  <si>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</si>
  <si>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</si>
  <si>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</si>
  <si>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</si>
  <si>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</si>
  <si>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</si>
  <si>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</si>
  <si>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</si>
  <si>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</si>
  <si>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</si>
  <si>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</si>
  <si>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</si>
  <si>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</si>
  <si>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</si>
  <si>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</si>
  <si>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</si>
  <si>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</si>
  <si>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</si>
  <si>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</si>
  <si>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</si>
  <si>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</si>
  <si>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</si>
  <si>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</si>
  <si>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</si>
  <si>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</si>
  <si>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</si>
  <si>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</si>
  <si>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</si>
  <si>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</si>
  <si>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</si>
  <si>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</si>
  <si>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</si>
  <si>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</si>
  <si>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</si>
  <si>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</si>
  <si>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</si>
  <si>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</si>
  <si>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</si>
  <si>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</si>
  <si>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</si>
  <si>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</si>
  <si>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</si>
  <si>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</si>
  <si>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</si>
  <si>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</si>
  <si>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</si>
  <si>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</si>
  <si>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</si>
  <si>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</si>
  <si>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</si>
  <si>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</si>
  <si>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</si>
  <si>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</si>
  <si>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</si>
  <si>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</si>
  <si>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</si>
  <si>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</si>
  <si>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</si>
  <si>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</si>
  <si>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</si>
  <si>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</si>
  <si>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</si>
  <si>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</si>
  <si>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</si>
  <si>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</si>
  <si>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</si>
  <si>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</si>
  <si>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</si>
  <si>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</si>
  <si>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</si>
  <si>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</si>
  <si>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</si>
  <si>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</si>
  <si>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</si>
  <si>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</si>
  <si>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</si>
  <si>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</si>
  <si>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</si>
  <si>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</si>
  <si>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</si>
  <si>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</si>
  <si>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</si>
  <si>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</si>
  <si>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</si>
  <si>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</si>
  <si>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</si>
  <si>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</si>
  <si>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</si>
  <si>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</si>
  <si>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</si>
  <si>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</si>
  <si>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</si>
  <si>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</si>
  <si>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</si>
  <si>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</si>
  <si>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</si>
  <si>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</si>
  <si>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</si>
  <si>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</si>
  <si>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</si>
  <si>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</si>
  <si>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</si>
  <si>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</si>
  <si>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</si>
  <si>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</si>
  <si>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</si>
  <si>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</si>
  <si>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</si>
  <si>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</si>
  <si>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</si>
  <si>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</si>
  <si>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</si>
  <si>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</si>
  <si>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</si>
  <si>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</si>
  <si>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</si>
  <si>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</si>
  <si>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</si>
  <si>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</si>
  <si>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</si>
  <si>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</si>
  <si>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</si>
  <si>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</si>
  <si>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</si>
  <si>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</si>
  <si>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</si>
  <si>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</si>
  <si>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</si>
  <si>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</si>
  <si>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</si>
  <si>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</si>
  <si>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</si>
  <si>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</si>
  <si>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</si>
  <si>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</si>
  <si>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</si>
  <si>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</si>
  <si>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</si>
  <si>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</si>
  <si>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</si>
  <si>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</si>
  <si>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</si>
  <si>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</si>
  <si>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</si>
  <si>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</si>
  <si>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</si>
  <si>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</si>
  <si>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</si>
  <si>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</si>
  <si>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</si>
  <si>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</si>
  <si>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</si>
  <si>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</si>
  <si>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</si>
  <si>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</si>
  <si>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</si>
  <si>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</si>
  <si>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</si>
  <si>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</si>
  <si>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</si>
  <si>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</si>
  <si>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</si>
  <si>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</si>
  <si>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</si>
  <si>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</si>
  <si>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</si>
  <si>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</si>
  <si>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</si>
  <si>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</si>
  <si>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</si>
  <si>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</si>
  <si>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</si>
  <si>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</si>
  <si>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</si>
  <si>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</si>
  <si>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</si>
  <si>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</si>
  <si>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</si>
  <si>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</si>
  <si>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</si>
  <si>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</si>
  <si>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</si>
  <si>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</si>
  <si>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</si>
  <si>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</si>
  <si>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</si>
  <si>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</si>
  <si>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</si>
  <si>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</si>
  <si>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</si>
  <si>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</si>
  <si>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</si>
  <si>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</si>
  <si>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</si>
  <si>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</si>
  <si>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</si>
  <si>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</si>
  <si>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</si>
  <si>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</si>
  <si>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</si>
  <si>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</si>
  <si>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</si>
  <si>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</si>
  <si>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</si>
  <si>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</si>
  <si>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</si>
  <si>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</si>
  <si>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</si>
  <si>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</si>
  <si>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</si>
  <si>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</si>
  <si>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</si>
  <si>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</si>
  <si>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</si>
  <si>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</si>
  <si>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</si>
  <si>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</si>
  <si>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</si>
  <si>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</si>
  <si>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</si>
  <si>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</si>
  <si>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</si>
  <si>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</si>
  <si>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</si>
  <si>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</si>
  <si>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</si>
  <si>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</si>
  <si>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</si>
  <si>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</si>
  <si>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</si>
  <si>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</si>
  <si>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</si>
  <si>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</si>
  <si>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</si>
  <si>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</si>
  <si>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</si>
  <si>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</si>
  <si>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</si>
  <si>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</si>
  <si>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</si>
  <si>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</si>
  <si>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</si>
  <si>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</si>
  <si>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</si>
  <si>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</si>
  <si>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</si>
  <si>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</si>
  <si>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</si>
  <si>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</si>
  <si>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</si>
  <si>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</si>
  <si>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</si>
  <si>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</si>
  <si>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</si>
  <si>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</si>
  <si>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</si>
  <si>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</si>
  <si>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</si>
  <si>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</si>
  <si>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</si>
  <si>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</si>
  <si>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</si>
  <si>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</si>
  <si>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</si>
  <si>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</si>
  <si>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</si>
  <si>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</si>
  <si>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</si>
  <si>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</si>
  <si>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</si>
  <si>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</si>
  <si>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</si>
  <si>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</si>
  <si>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</si>
  <si>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</si>
  <si>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</si>
  <si>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</si>
  <si>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</si>
  <si>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</si>
  <si>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</si>
  <si>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</si>
  <si>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</si>
  <si>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</si>
  <si>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</si>
  <si>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</si>
  <si>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</si>
  <si>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</si>
  <si>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</si>
  <si>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</si>
  <si>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</si>
  <si>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</si>
  <si>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</si>
  <si>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</si>
  <si>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</si>
  <si>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</si>
  <si>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</si>
  <si>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</si>
  <si>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</si>
  <si>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</si>
  <si>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</si>
  <si>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</si>
  <si>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</si>
  <si>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</si>
  <si>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</si>
  <si>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</si>
  <si>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</si>
  <si>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</si>
  <si>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</si>
  <si>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</si>
  <si>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</si>
  <si>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</si>
  <si>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</si>
  <si>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</si>
  <si>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</si>
  <si>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</si>
  <si>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</si>
  <si>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</si>
  <si>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</si>
  <si>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</si>
  <si>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</si>
  <si>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</si>
  <si>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</si>
  <si>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</si>
  <si>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</si>
  <si>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</si>
  <si>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</si>
  <si>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</si>
  <si>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</si>
  <si>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</si>
  <si>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</si>
  <si>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</si>
  <si>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</si>
  <si>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</si>
  <si>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</si>
  <si>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</si>
  <si>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</si>
  <si>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</si>
  <si>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</si>
  <si>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</si>
  <si>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</si>
  <si>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</si>
  <si>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</si>
  <si>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</si>
  <si>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</si>
  <si>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</si>
  <si>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</si>
  <si>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</si>
  <si>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</si>
  <si>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</si>
  <si>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</si>
  <si>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</si>
  <si>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</si>
  <si>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</si>
  <si>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</si>
  <si>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</si>
  <si>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</si>
  <si>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</si>
  <si>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</si>
  <si>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</si>
  <si>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</si>
  <si>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</si>
  <si>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</si>
  <si>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</si>
  <si>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</si>
  <si>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</si>
  <si>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</si>
  <si>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</si>
  <si>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</si>
  <si>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</si>
  <si>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</si>
  <si>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</si>
  <si>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</si>
  <si>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</si>
  <si>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</si>
  <si>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</si>
  <si>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</si>
  <si>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</si>
  <si>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</si>
  <si>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</si>
  <si>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</si>
  <si>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</si>
  <si>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</si>
  <si>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</si>
  <si>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</si>
  <si>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</si>
  <si>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</si>
  <si>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</si>
  <si>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</si>
  <si>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</si>
  <si>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</si>
  <si>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</si>
  <si>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</si>
  <si>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</si>
  <si>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</si>
  <si>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</si>
  <si>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</si>
  <si>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</si>
  <si>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</si>
  <si>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</si>
  <si>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</si>
  <si>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</si>
  <si>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</si>
  <si>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</si>
  <si>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</si>
  <si>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</si>
  <si>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</si>
  <si>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</si>
  <si>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</si>
  <si>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</si>
  <si>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</si>
  <si>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</si>
  <si>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</si>
  <si>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</si>
  <si>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</si>
  <si>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</si>
  <si>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</si>
  <si>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</si>
  <si>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</si>
  <si>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</si>
  <si>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</si>
  <si>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</si>
  <si>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</si>
  <si>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</si>
  <si>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</si>
  <si>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</si>
  <si>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</si>
  <si>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</si>
  <si>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</si>
  <si>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</si>
  <si>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</si>
  <si>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</si>
  <si>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</si>
  <si>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</si>
  <si>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</si>
  <si>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</si>
  <si>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</si>
  <si>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</si>
  <si>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</si>
  <si>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</si>
  <si>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</si>
  <si>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</si>
  <si>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</si>
  <si>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</si>
  <si>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</si>
  <si>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</si>
  <si>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</si>
  <si>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</si>
  <si>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</si>
  <si>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</si>
  <si>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</si>
  <si>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</si>
  <si>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</si>
  <si>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</si>
  <si>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</si>
  <si>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</si>
  <si>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</si>
  <si>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</si>
  <si>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</si>
  <si>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</si>
  <si>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</si>
  <si>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</si>
  <si>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</si>
  <si>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</si>
  <si>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</si>
  <si>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</si>
  <si>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</si>
  <si>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</si>
  <si>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</si>
  <si>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</si>
  <si>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</si>
  <si>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</si>
  <si>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</si>
  <si>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</si>
  <si>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</si>
  <si>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</si>
  <si>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</si>
  <si>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</si>
  <si>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</si>
  <si>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</si>
  <si>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</si>
  <si>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</si>
  <si>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</si>
  <si>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</si>
  <si>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</si>
  <si>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</si>
  <si>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</si>
  <si>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</si>
  <si>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</si>
  <si>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</si>
  <si>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</si>
  <si>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</si>
  <si>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</si>
  <si>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</si>
  <si>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</si>
  <si>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</si>
  <si>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</si>
  <si>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</si>
  <si>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</si>
  <si>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</si>
  <si>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</si>
  <si>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</si>
  <si>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</si>
  <si>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</si>
  <si>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</si>
  <si>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</si>
  <si>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</si>
  <si>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</si>
  <si>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</si>
  <si>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</si>
  <si>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</si>
  <si>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</si>
  <si>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</si>
  <si>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</si>
  <si>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</si>
  <si>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</si>
  <si>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</si>
  <si>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</si>
  <si>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</si>
  <si>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</si>
  <si>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</si>
  <si>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</si>
  <si>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</si>
  <si>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</si>
  <si>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</si>
  <si>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</si>
  <si>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</si>
  <si>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</si>
  <si>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</si>
  <si>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</si>
  <si>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</si>
  <si>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</si>
  <si>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</si>
  <si>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</si>
  <si>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</si>
  <si>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</si>
  <si>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</si>
  <si>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</si>
  <si>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</si>
  <si>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</si>
  <si>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</si>
  <si>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</si>
  <si>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</si>
  <si>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</si>
  <si>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</si>
  <si>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</si>
  <si>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</si>
  <si>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</si>
  <si>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</si>
  <si>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</si>
  <si>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</si>
  <si>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</si>
  <si>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</si>
  <si>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</si>
  <si>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</si>
  <si>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</si>
  <si>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</si>
  <si>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</si>
  <si>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</si>
  <si>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</si>
  <si>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</si>
  <si>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</si>
  <si>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</si>
  <si>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</si>
  <si>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</si>
  <si>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</si>
  <si>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</si>
  <si>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</si>
  <si>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</si>
  <si>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</si>
  <si>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</si>
  <si>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</si>
  <si>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</si>
  <si>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</si>
  <si>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</si>
  <si>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</si>
  <si>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</si>
  <si>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</si>
  <si>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</si>
  <si>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</si>
  <si>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</si>
  <si>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</si>
  <si>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</si>
  <si>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</si>
  <si>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</si>
  <si>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</si>
  <si>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</si>
  <si>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</si>
  <si>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</si>
  <si>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</si>
  <si>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</si>
  <si>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</si>
  <si>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</si>
  <si>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</si>
  <si>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</si>
  <si>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</si>
  <si>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</si>
  <si>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</si>
  <si>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</si>
  <si>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</si>
  <si>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</si>
  <si>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</si>
  <si>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</si>
  <si>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</si>
  <si>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</si>
  <si>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</si>
  <si>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</si>
  <si>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</si>
  <si>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</si>
  <si>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</si>
  <si>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</si>
  <si>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</si>
  <si>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</si>
  <si>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</si>
  <si>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</si>
  <si>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</si>
  <si>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</si>
  <si>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</si>
  <si>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</si>
  <si>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</si>
  <si>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</si>
  <si>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</si>
  <si>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</si>
  <si>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</si>
  <si>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</si>
  <si>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</si>
  <si>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</si>
  <si>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</si>
  <si>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</si>
  <si>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</si>
  <si>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</si>
  <si>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</si>
  <si>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</si>
  <si>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</si>
  <si>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</si>
  <si>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</si>
  <si>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</si>
  <si>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</si>
  <si>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</si>
  <si>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</si>
  <si>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</si>
  <si>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</si>
  <si>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</si>
  <si>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</si>
  <si>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</si>
  <si>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</si>
  <si>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</si>
  <si>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</si>
  <si>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</si>
  <si>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</si>
  <si>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</si>
  <si>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</si>
  <si>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</si>
  <si>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</si>
  <si>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</si>
  <si>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</si>
  <si>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</si>
  <si>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</si>
  <si>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</si>
  <si>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</si>
  <si>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</si>
  <si>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</si>
  <si>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</si>
  <si>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</si>
  <si>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</si>
  <si>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</si>
  <si>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</si>
  <si>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</si>
  <si>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</si>
  <si>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</si>
  <si>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</si>
  <si>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</si>
  <si>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</si>
  <si>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</si>
  <si>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</si>
  <si>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</si>
  <si>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</si>
  <si>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</si>
  <si>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</si>
  <si>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</si>
  <si>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</si>
  <si>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</si>
  <si>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</si>
  <si>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</si>
  <si>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</si>
  <si>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</si>
  <si>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</si>
  <si>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</si>
  <si>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</si>
  <si>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</si>
  <si>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</si>
  <si>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</si>
  <si>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</si>
  <si>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</si>
  <si>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</si>
  <si>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</si>
  <si>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</si>
  <si>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</si>
  <si>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</si>
  <si>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</si>
  <si>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</si>
  <si>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</si>
  <si>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</si>
  <si>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</si>
  <si>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</si>
  <si>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</si>
  <si>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</si>
  <si>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</si>
  <si>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</si>
  <si>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</si>
  <si>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</si>
  <si>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</si>
  <si>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</si>
  <si>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</si>
  <si>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</si>
  <si>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</si>
  <si>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</si>
  <si>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</si>
  <si>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</si>
  <si>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</si>
  <si>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</si>
  <si>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</si>
  <si>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</si>
  <si>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</si>
  <si>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</si>
  <si>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</si>
  <si>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</si>
  <si>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</si>
  <si>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</si>
  <si>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</si>
  <si>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</si>
  <si>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</si>
  <si>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</si>
  <si>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</si>
  <si>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</si>
  <si>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</si>
  <si>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</si>
  <si>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</si>
  <si>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</si>
  <si>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</si>
  <si>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</si>
  <si>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</si>
  <si>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</si>
  <si>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</si>
  <si>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</si>
  <si>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</si>
  <si>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</si>
  <si>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</si>
  <si>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</si>
  <si>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</si>
  <si>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</si>
  <si>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</si>
  <si>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</si>
  <si>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</si>
  <si>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</si>
  <si>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</si>
  <si>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</si>
  <si>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</si>
  <si>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</si>
  <si>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</si>
  <si>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</si>
  <si>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</si>
  <si>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</si>
  <si>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</si>
  <si>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</si>
  <si>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</si>
  <si>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</si>
  <si>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</si>
  <si>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</si>
  <si>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</si>
  <si>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</si>
  <si>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</si>
  <si>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</si>
  <si>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</si>
  <si>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</si>
  <si>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</si>
  <si>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</si>
  <si>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</si>
  <si>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</si>
  <si>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</si>
  <si>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</si>
  <si>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</si>
  <si>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</si>
  <si>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</si>
  <si>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</si>
  <si>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</si>
  <si>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</si>
  <si>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</si>
  <si>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</si>
  <si>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</si>
  <si>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</si>
  <si>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</si>
  <si>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</si>
  <si>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</si>
  <si>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</si>
  <si>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</si>
  <si>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</si>
  <si>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</si>
  <si>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</si>
  <si>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</si>
  <si>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</si>
  <si>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</si>
  <si>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</si>
  <si>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</si>
  <si>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</si>
  <si>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</si>
  <si>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</si>
  <si>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</si>
  <si>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</si>
  <si>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</si>
  <si>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</si>
  <si>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</si>
  <si>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</si>
  <si>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</si>
  <si>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</si>
  <si>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</si>
  <si>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</si>
  <si>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</si>
  <si>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</si>
  <si>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</si>
  <si>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</si>
  <si>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</si>
  <si>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</si>
  <si>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</si>
  <si>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</si>
  <si>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</si>
  <si>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</si>
  <si>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</si>
  <si>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</si>
  <si>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</si>
  <si>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</si>
  <si>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</si>
  <si>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</si>
  <si>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</si>
  <si>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</si>
  <si>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</si>
  <si>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</si>
  <si>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</si>
  <si>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</si>
  <si>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</si>
  <si>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</si>
  <si>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</si>
  <si>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</si>
  <si>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</si>
  <si>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</si>
  <si>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</si>
  <si>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</si>
  <si>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</si>
  <si>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</si>
  <si>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</si>
  <si>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</si>
  <si>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</si>
  <si>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</si>
  <si>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</si>
  <si>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</si>
  <si>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</si>
  <si>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</si>
  <si>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</si>
  <si>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</si>
  <si>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</si>
  <si>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</si>
  <si>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</si>
  <si>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</si>
  <si>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</si>
  <si>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</si>
  <si>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</si>
  <si>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</si>
  <si>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</si>
  <si>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</si>
  <si>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</si>
  <si>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</si>
  <si>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</si>
  <si>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</si>
  <si>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</si>
  <si>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</si>
  <si>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</si>
  <si>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</si>
  <si>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</si>
  <si>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</si>
  <si>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</si>
  <si>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</si>
  <si>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</si>
  <si>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</si>
  <si>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</si>
  <si>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</si>
  <si>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</si>
  <si>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</si>
  <si>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</si>
  <si>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</si>
  <si>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</si>
  <si>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</si>
  <si>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</si>
  <si>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</si>
  <si>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</si>
  <si>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</si>
  <si>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</si>
  <si>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</si>
  <si>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</si>
  <si>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</si>
  <si>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</si>
  <si>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</si>
  <si>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</si>
  <si>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</si>
  <si>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</si>
  <si>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</si>
  <si>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</si>
  <si>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</si>
  <si>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</si>
  <si>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</si>
  <si>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</si>
  <si>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</si>
  <si>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</si>
  <si>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</si>
  <si>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</si>
  <si>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</si>
  <si>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</si>
  <si>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</si>
  <si>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</si>
  <si>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</si>
  <si>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</si>
  <si>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</si>
  <si>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</si>
  <si>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</si>
  <si>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</si>
  <si>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</si>
  <si>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</si>
  <si>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</si>
  <si>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</si>
  <si>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</si>
  <si>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</si>
  <si>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</si>
  <si>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</si>
  <si>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</si>
  <si>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</si>
  <si>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</si>
  <si>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</si>
  <si>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</si>
  <si>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</si>
  <si>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</si>
  <si>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</si>
  <si>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</si>
  <si>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</si>
  <si>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</si>
  <si>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</si>
  <si>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</si>
  <si>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</si>
  <si>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</si>
  <si>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</si>
  <si>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</si>
  <si>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</si>
  <si>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</si>
  <si>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</si>
  <si>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</si>
  <si>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</si>
  <si>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</si>
  <si>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</si>
  <si>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</si>
  <si>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</si>
  <si>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</si>
  <si>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</si>
  <si>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</si>
  <si>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</si>
  <si>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</si>
  <si>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</si>
  <si>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</si>
  <si>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</si>
  <si>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</si>
  <si>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</si>
  <si>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</si>
  <si>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</si>
  <si>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</si>
  <si>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</si>
  <si>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</si>
  <si>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</si>
  <si>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</si>
  <si>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</si>
  <si>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</si>
  <si>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</si>
  <si>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</si>
  <si>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</si>
  <si>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</si>
  <si>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</si>
  <si>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</si>
  <si>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</si>
  <si>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</si>
  <si>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</si>
  <si>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</si>
  <si>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</si>
  <si>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</si>
  <si>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</si>
  <si>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</si>
  <si>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</si>
  <si>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</si>
  <si>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</si>
  <si>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</si>
  <si>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</si>
  <si>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</si>
  <si>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</si>
  <si>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</si>
  <si>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</si>
  <si>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</si>
  <si>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</si>
  <si>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</si>
  <si>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</si>
  <si>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</si>
  <si>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</si>
  <si>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</si>
  <si>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</si>
  <si>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</si>
  <si>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</si>
  <si>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</si>
  <si>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</si>
  <si>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</si>
  <si>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</si>
  <si>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</si>
  <si>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</si>
  <si>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</si>
  <si>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</si>
  <si>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</si>
  <si>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</si>
  <si>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</si>
  <si>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</si>
  <si>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</si>
  <si>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</si>
  <si>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</si>
  <si>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</si>
  <si>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</si>
  <si>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</si>
  <si>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</si>
  <si>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</si>
  <si>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</si>
  <si>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</si>
  <si>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</si>
  <si>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</si>
  <si>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</si>
  <si>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</si>
  <si>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</si>
  <si>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</si>
  <si>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</si>
  <si>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</si>
  <si>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</si>
  <si>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</si>
  <si>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</si>
  <si>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</si>
  <si>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</si>
  <si>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</si>
  <si>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</si>
  <si>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</si>
  <si>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</si>
  <si>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</si>
  <si>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</si>
  <si>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</si>
  <si>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</si>
  <si>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</si>
  <si>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</si>
  <si>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</si>
  <si>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</si>
  <si>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</si>
  <si>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</si>
  <si>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</si>
  <si>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</si>
  <si>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</si>
  <si>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</si>
  <si>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</si>
  <si>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</si>
  <si>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</si>
  <si>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</si>
  <si>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</si>
  <si>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</si>
  <si>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</si>
  <si>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</si>
  <si>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</si>
  <si>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</si>
  <si>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</si>
  <si>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</si>
  <si>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</si>
  <si>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</si>
  <si>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</si>
  <si>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</si>
  <si>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</si>
  <si>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</si>
  <si>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</si>
  <si>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</si>
  <si>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</si>
  <si>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</si>
  <si>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</si>
  <si>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</si>
  <si>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</si>
  <si>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</si>
  <si>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</si>
  <si>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</si>
  <si>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</si>
  <si>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</si>
  <si>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</si>
  <si>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</si>
  <si>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</si>
  <si>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</si>
  <si>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</si>
  <si>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</si>
  <si>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</si>
  <si>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</si>
  <si>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</si>
  <si>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</si>
  <si>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</si>
  <si>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</si>
  <si>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</si>
  <si>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</si>
  <si>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</si>
  <si>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</si>
  <si>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</si>
  <si>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</si>
  <si>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</si>
  <si>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</si>
  <si>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</si>
  <si>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</si>
  <si>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</si>
  <si>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</si>
  <si>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</si>
  <si>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</si>
  <si>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</si>
  <si>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</si>
  <si>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</si>
  <si>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</si>
  <si>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</si>
  <si>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</si>
  <si>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</si>
  <si>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</si>
  <si>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</si>
  <si>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</si>
  <si>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</si>
  <si>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</si>
  <si>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</si>
  <si>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</si>
  <si>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</si>
  <si>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</si>
  <si>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</si>
  <si>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</si>
  <si>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</si>
  <si>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</si>
  <si>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</si>
  <si>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</si>
  <si>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</si>
  <si>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</si>
  <si>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</si>
  <si>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</si>
  <si>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</si>
  <si>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</si>
  <si>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</si>
  <si>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</si>
  <si>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</si>
  <si>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</si>
  <si>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</si>
  <si>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</si>
  <si>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</si>
  <si>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</si>
  <si>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</si>
  <si>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</si>
  <si>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</si>
  <si>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</si>
  <si>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</si>
  <si>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</si>
  <si>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</si>
  <si>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</si>
  <si>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</si>
  <si>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</si>
  <si>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</si>
  <si>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</si>
  <si>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</si>
  <si>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</si>
  <si>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</si>
  <si>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</si>
  <si>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</si>
  <si>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</si>
  <si>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</si>
  <si>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</si>
  <si>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</si>
  <si>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</si>
  <si>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</si>
  <si>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</si>
  <si>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</si>
  <si>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</si>
  <si>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</si>
  <si>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</si>
  <si>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</si>
  <si>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</si>
  <si>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</si>
  <si>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</si>
  <si>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</si>
  <si>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</si>
  <si>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</si>
  <si>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</si>
  <si>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</si>
  <si>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</si>
  <si>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</si>
  <si>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</si>
  <si>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</si>
  <si>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</si>
  <si>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</si>
  <si>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</si>
  <si>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</si>
  <si>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</si>
  <si>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</si>
  <si>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</si>
  <si>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</si>
  <si>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</si>
  <si>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</si>
  <si>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</si>
  <si>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</si>
  <si>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</si>
  <si>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</si>
  <si>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</si>
  <si>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</si>
  <si>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</si>
  <si>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</si>
  <si>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</si>
  <si>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</si>
  <si>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</si>
  <si>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</si>
  <si>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</si>
  <si>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</si>
  <si>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</si>
  <si>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</si>
  <si>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</si>
  <si>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</si>
  <si>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</si>
  <si>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</si>
  <si>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</si>
  <si>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</si>
  <si>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</si>
  <si>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</si>
  <si>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</si>
  <si>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</si>
  <si>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</si>
  <si>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</si>
  <si>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</si>
  <si>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</si>
  <si>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</si>
  <si>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</si>
  <si>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</si>
  <si>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</si>
  <si>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</si>
  <si>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</si>
  <si>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</si>
  <si>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</si>
  <si>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</si>
  <si>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</si>
  <si>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</si>
  <si>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</si>
  <si>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</si>
  <si>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</si>
  <si>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</si>
  <si>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</si>
  <si>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</si>
  <si>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</si>
  <si>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</si>
  <si>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</si>
  <si>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</si>
  <si>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</si>
  <si>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</si>
  <si>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</si>
  <si>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</si>
  <si>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</si>
  <si>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</si>
  <si>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</si>
  <si>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</si>
  <si>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</si>
  <si>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</si>
  <si>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</si>
  <si>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</si>
  <si>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</si>
  <si>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</si>
  <si>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</si>
  <si>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</si>
  <si>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</si>
  <si>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</si>
  <si>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</si>
  <si>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</si>
  <si>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</si>
  <si>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</si>
  <si>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</si>
  <si>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</si>
  <si>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</si>
  <si>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</si>
  <si>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</si>
  <si>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</si>
  <si>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</si>
  <si>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</si>
  <si>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</si>
  <si>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</si>
  <si>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</si>
  <si>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</si>
  <si>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</si>
  <si>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</si>
  <si>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</si>
  <si>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</si>
  <si>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</si>
  <si>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</si>
  <si>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</si>
  <si>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</si>
  <si>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</si>
  <si>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</si>
  <si>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</si>
  <si>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</si>
  <si>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</si>
  <si>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</si>
  <si>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</si>
  <si>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</si>
  <si>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</si>
  <si>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</si>
  <si>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</si>
  <si>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</si>
  <si>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</si>
  <si>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</si>
  <si>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</si>
  <si>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</si>
  <si>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</si>
  <si>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</si>
  <si>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</si>
  <si>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</si>
  <si>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</si>
  <si>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</si>
  <si>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</si>
  <si>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</si>
  <si>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</si>
  <si>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</si>
  <si>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</si>
  <si>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</si>
  <si>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</si>
  <si>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</si>
  <si>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</si>
  <si>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</si>
  <si>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</si>
  <si>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</si>
  <si>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</si>
  <si>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</si>
  <si>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</si>
  <si>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</si>
  <si>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</si>
  <si>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</si>
  <si>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</si>
  <si>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</si>
  <si>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</si>
  <si>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</si>
  <si>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</si>
  <si>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</si>
  <si>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</si>
  <si>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</si>
  <si>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</si>
  <si>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</si>
  <si>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</si>
  <si>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</si>
  <si>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</si>
  <si>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</si>
  <si>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</si>
  <si>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</si>
  <si>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</si>
  <si>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</si>
  <si>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</si>
  <si>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</si>
  <si>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</si>
  <si>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</si>
  <si>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</si>
  <si>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</si>
  <si>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</si>
  <si>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</si>
  <si>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</si>
  <si>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</si>
  <si>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</si>
  <si>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</si>
  <si>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</si>
  <si>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</si>
  <si>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</si>
  <si>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</si>
  <si>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</si>
  <si>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</si>
  <si>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</si>
  <si>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</si>
  <si>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</si>
  <si>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</si>
  <si>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</si>
  <si>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</si>
  <si>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</si>
  <si>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</si>
  <si>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</si>
  <si>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</si>
  <si>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</si>
  <si>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</si>
  <si>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</si>
  <si>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</si>
  <si>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</si>
  <si>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</si>
  <si>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</si>
  <si>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</si>
  <si>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</si>
  <si>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</si>
  <si>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</si>
  <si>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</si>
  <si>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</si>
  <si>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</si>
  <si>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</si>
  <si>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</si>
  <si>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</si>
  <si>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</si>
  <si>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</si>
  <si>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</si>
  <si>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</si>
  <si>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</si>
  <si>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</si>
  <si>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</si>
  <si>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</si>
  <si>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</si>
  <si>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</si>
  <si>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</si>
  <si>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</si>
  <si>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</si>
  <si>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</si>
  <si>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</si>
  <si>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</si>
  <si>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</si>
  <si>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</si>
  <si>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</si>
  <si>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</si>
  <si>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</si>
  <si>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</si>
  <si>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</si>
  <si>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</si>
  <si>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</si>
  <si>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</si>
  <si>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</si>
  <si>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</si>
  <si>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</si>
  <si>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</si>
  <si>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</si>
  <si>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</si>
  <si>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</si>
  <si>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</si>
  <si>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</si>
  <si>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</si>
  <si>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</si>
  <si>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</si>
  <si>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</si>
  <si>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</si>
  <si>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</si>
  <si>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</si>
  <si>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</si>
  <si>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</si>
  <si>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</si>
  <si>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</si>
  <si>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</si>
  <si>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</si>
  <si>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</si>
  <si>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</si>
  <si>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</si>
  <si>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</si>
  <si>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</si>
  <si>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</si>
  <si>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</si>
  <si>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</si>
  <si>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</si>
  <si>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</si>
  <si>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</si>
  <si>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</si>
  <si>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</si>
  <si>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</si>
  <si>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</si>
  <si>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</si>
  <si>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</si>
  <si>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</si>
  <si>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</si>
  <si>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</si>
  <si>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</si>
  <si>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</si>
  <si>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</si>
  <si>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</si>
  <si>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</si>
  <si>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</si>
  <si>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</si>
  <si>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</si>
  <si>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</si>
  <si>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</si>
  <si>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</si>
  <si>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</si>
  <si>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</si>
  <si>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</si>
  <si>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</si>
  <si>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</si>
  <si>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</si>
  <si>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</si>
  <si>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</si>
  <si>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</si>
  <si>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</si>
  <si>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</si>
  <si>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</si>
  <si>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</si>
  <si>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</si>
  <si>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</si>
  <si>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</si>
  <si>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</si>
  <si>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</si>
  <si>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</si>
  <si>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</si>
  <si>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</si>
  <si>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</si>
  <si>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</si>
  <si>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</si>
  <si>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</si>
  <si>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</si>
  <si>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</si>
  <si>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</si>
  <si>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</si>
  <si>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</si>
  <si>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</si>
  <si>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</si>
  <si>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</si>
  <si>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</si>
  <si>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</si>
  <si>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</si>
  <si>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</si>
  <si>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</si>
  <si>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</si>
  <si>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</si>
  <si>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</si>
  <si>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</si>
  <si>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</si>
  <si>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</si>
  <si>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</si>
  <si>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</si>
  <si>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</si>
  <si>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</si>
  <si>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</si>
  <si>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</si>
  <si>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</si>
  <si>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</si>
  <si>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</si>
  <si>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</si>
  <si>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</si>
  <si>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</si>
  <si>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</si>
  <si>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</si>
  <si>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</si>
  <si>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</si>
  <si>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</si>
  <si>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</si>
  <si>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</si>
  <si>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</si>
  <si>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</si>
  <si>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</si>
  <si>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</si>
  <si>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</si>
  <si>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</si>
  <si>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</si>
  <si>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</si>
  <si>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</si>
  <si>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</si>
  <si>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</si>
  <si>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</si>
  <si>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</si>
  <si>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</si>
  <si>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</si>
  <si>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</si>
  <si>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</si>
  <si>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</si>
  <si>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</si>
  <si>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</si>
  <si>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</si>
  <si>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</si>
  <si>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</si>
  <si>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</si>
  <si>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</si>
  <si>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</si>
  <si>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</si>
  <si>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</si>
  <si>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</si>
  <si>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</si>
  <si>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</si>
  <si>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</si>
  <si>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</si>
  <si>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</si>
  <si>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</si>
  <si>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</si>
  <si>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</si>
  <si>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</si>
  <si>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</si>
  <si>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</si>
  <si>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</si>
  <si>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</si>
  <si>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</si>
  <si>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</si>
  <si>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</si>
  <si>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</si>
  <si>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</si>
  <si>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</si>
  <si>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</si>
  <si>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</si>
  <si>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</si>
  <si>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</si>
  <si>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</si>
  <si>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</si>
  <si>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</si>
  <si>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</si>
  <si>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</si>
  <si>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</si>
  <si>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</si>
  <si>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</si>
  <si>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</si>
  <si>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</si>
  <si>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</si>
  <si>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</si>
  <si>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</si>
  <si>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</si>
  <si>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</si>
  <si>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</si>
  <si>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</si>
  <si>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</si>
  <si>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</si>
  <si>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</si>
  <si>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</si>
  <si>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</si>
  <si>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</si>
  <si>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</si>
  <si>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</si>
  <si>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</si>
  <si>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</si>
  <si>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</si>
  <si>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</si>
  <si>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</si>
  <si>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</si>
  <si>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</si>
  <si>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</si>
  <si>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</si>
  <si>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</si>
  <si>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</si>
  <si>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</si>
  <si>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</si>
  <si>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</si>
  <si>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</si>
  <si>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</si>
  <si>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</si>
  <si>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</si>
  <si>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</si>
  <si>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</si>
  <si>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</si>
  <si>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</si>
  <si>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</si>
  <si>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</si>
  <si>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</si>
  <si>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</si>
  <si>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</si>
  <si>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</si>
  <si>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</si>
  <si>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</si>
  <si>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</si>
  <si>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</si>
  <si>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</si>
  <si>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</si>
  <si>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</si>
  <si>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</si>
  <si>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</si>
  <si>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</si>
  <si>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</si>
  <si>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</si>
  <si>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</si>
  <si>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</si>
  <si>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</si>
  <si>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</si>
  <si>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</si>
  <si>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</si>
  <si>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</si>
  <si>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</si>
  <si>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</si>
  <si>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</si>
  <si>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</si>
  <si>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</si>
  <si>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</si>
  <si>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</si>
  <si>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</si>
  <si>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</si>
  <si>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</si>
  <si>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</si>
  <si>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</si>
  <si>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</si>
  <si>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</si>
  <si>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</si>
  <si>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</si>
  <si>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</si>
  <si>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</si>
  <si>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</si>
  <si>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</si>
  <si>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</si>
  <si>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</si>
  <si>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</si>
  <si>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</si>
  <si>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</si>
  <si>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</si>
  <si>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</si>
  <si>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</si>
  <si>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</si>
  <si>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</si>
  <si>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</si>
  <si>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</si>
  <si>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</si>
  <si>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</si>
  <si>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</si>
  <si>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</si>
  <si>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</si>
  <si>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</si>
  <si>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</si>
  <si>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</si>
  <si>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</si>
  <si>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</si>
  <si>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</si>
  <si>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</si>
  <si>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</si>
  <si>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</si>
  <si>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</si>
  <si>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</si>
  <si>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</si>
  <si>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</si>
  <si>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</si>
  <si>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</si>
  <si>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</si>
  <si>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</si>
  <si>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</si>
  <si>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</si>
  <si>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</si>
  <si>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</si>
  <si>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</si>
  <si>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</si>
  <si>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</si>
  <si>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</si>
  <si>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</si>
  <si>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</si>
  <si>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</si>
  <si>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</si>
  <si>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</si>
  <si>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</si>
  <si>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</si>
  <si>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</si>
  <si>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</si>
  <si>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</si>
  <si>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</si>
  <si>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</si>
  <si>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</si>
  <si>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</si>
  <si>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</si>
  <si>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</si>
  <si>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</si>
  <si>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</si>
  <si>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</si>
  <si>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</si>
  <si>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</si>
  <si>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</si>
  <si>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</si>
  <si>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</si>
  <si>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</si>
  <si>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</si>
  <si>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</si>
  <si>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</si>
  <si>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</si>
  <si>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</si>
  <si>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</si>
  <si>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</si>
  <si>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</si>
  <si>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</si>
  <si>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</si>
  <si>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</si>
  <si>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</si>
  <si>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</si>
  <si>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</si>
  <si>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</si>
  <si>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</si>
  <si>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</si>
  <si>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</si>
  <si>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</si>
  <si>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</si>
  <si>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</si>
  <si>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</si>
  <si>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</si>
  <si>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</si>
  <si>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</si>
  <si>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</si>
  <si>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</si>
  <si>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</si>
  <si>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</si>
  <si>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</si>
  <si>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</si>
  <si>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</si>
  <si>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</si>
  <si>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</si>
  <si>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</si>
  <si>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</si>
  <si>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</si>
  <si>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</si>
  <si>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</si>
  <si>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</si>
  <si>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</si>
  <si>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</si>
  <si>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</si>
  <si>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</si>
  <si>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</si>
  <si>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</si>
  <si>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</si>
  <si>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</si>
  <si>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</si>
  <si>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</si>
  <si>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</si>
  <si>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</si>
  <si>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</si>
  <si>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</si>
  <si>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</si>
  <si>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</si>
  <si>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</si>
  <si>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</si>
  <si>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</si>
  <si>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</si>
  <si>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</si>
  <si>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</si>
  <si>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</si>
  <si>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</si>
  <si>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</si>
  <si>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</si>
  <si>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</si>
  <si>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</si>
  <si>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</si>
  <si>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</si>
  <si>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</si>
  <si>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</si>
  <si>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</si>
  <si>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</si>
  <si>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</si>
  <si>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</si>
  <si>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</si>
  <si>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</si>
  <si>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</si>
  <si>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</si>
  <si>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</si>
  <si>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</si>
  <si>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</si>
  <si>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</si>
  <si>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</si>
  <si>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</si>
  <si>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</si>
  <si>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</si>
  <si>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</si>
  <si>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</si>
  <si>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</si>
  <si>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</si>
  <si>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</si>
  <si>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</si>
  <si>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</si>
  <si>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</si>
  <si>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</si>
  <si>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</si>
  <si>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</si>
  <si>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</si>
  <si>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</si>
  <si>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</si>
  <si>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</si>
  <si>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</si>
  <si>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</si>
  <si>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</si>
  <si>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</si>
  <si>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</si>
  <si>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</si>
  <si>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</si>
  <si>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</si>
  <si>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</si>
  <si>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</si>
  <si>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</si>
  <si>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</si>
  <si>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</si>
  <si>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</si>
  <si>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</si>
  <si>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</si>
  <si>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</si>
  <si>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</si>
  <si>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</si>
  <si>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</si>
  <si>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</si>
  <si>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</si>
  <si>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</si>
  <si>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</si>
  <si>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</si>
  <si>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</si>
  <si>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</si>
  <si>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</si>
  <si>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</si>
  <si>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</si>
  <si>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</si>
  <si>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</si>
  <si>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</si>
  <si>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</si>
  <si>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</si>
  <si>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</si>
  <si>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</si>
  <si>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</si>
  <si>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</si>
  <si>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</si>
  <si>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</si>
  <si>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</si>
  <si>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</si>
  <si>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</si>
  <si>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</si>
  <si>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</si>
  <si>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</si>
  <si>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</si>
  <si>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</si>
  <si>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</si>
  <si>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</si>
  <si>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</si>
  <si>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</si>
  <si>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</si>
  <si>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</si>
  <si>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</si>
  <si>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</si>
  <si>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</si>
  <si>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</si>
  <si>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</si>
  <si>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</si>
  <si>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</si>
  <si>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</si>
  <si>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</si>
  <si>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</si>
  <si>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</si>
  <si>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</si>
  <si>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</si>
  <si>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</si>
  <si>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</si>
  <si>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</si>
  <si>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</si>
  <si>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</si>
  <si>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</si>
  <si>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</si>
  <si>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</si>
  <si>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</si>
  <si>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</si>
  <si>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</si>
  <si>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</si>
  <si>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</si>
  <si>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</si>
  <si>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</si>
  <si>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</si>
  <si>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</si>
  <si>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</si>
  <si>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</si>
  <si>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</si>
  <si>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</si>
  <si>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</si>
  <si>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</si>
  <si>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</si>
  <si>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</si>
  <si>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</si>
  <si>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</si>
  <si>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</si>
  <si>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</si>
  <si>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</si>
  <si>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</si>
  <si>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</si>
  <si>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</si>
  <si>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</si>
  <si>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</si>
  <si>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</si>
  <si>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</si>
  <si>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</si>
  <si>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</si>
  <si>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</si>
  <si>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</si>
  <si>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</si>
  <si>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</si>
  <si>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</si>
  <si>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</si>
  <si>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</si>
  <si>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</si>
  <si>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</si>
  <si>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</si>
  <si>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</si>
  <si>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</si>
  <si>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</si>
  <si>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</si>
  <si>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</si>
  <si>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</si>
  <si>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</si>
  <si>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</si>
  <si>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</si>
  <si>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</si>
  <si>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</si>
  <si>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</si>
  <si>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</si>
  <si>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</si>
  <si>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</si>
  <si>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</si>
  <si>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</si>
  <si>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</si>
  <si>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</si>
  <si>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</si>
  <si>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</si>
  <si>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</si>
  <si>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</si>
  <si>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</si>
  <si>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</si>
  <si>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</si>
  <si>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</si>
  <si>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</si>
  <si>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</si>
  <si>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</si>
  <si>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</si>
  <si>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</si>
  <si>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</si>
  <si>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</si>
  <si>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</si>
  <si>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</si>
  <si>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</si>
  <si>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</si>
  <si>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</si>
  <si>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</si>
  <si>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</si>
  <si>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</si>
  <si>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</si>
  <si>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</si>
  <si>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</si>
  <si>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</si>
  <si>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</si>
  <si>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</si>
  <si>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</si>
  <si>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</si>
  <si>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</si>
  <si>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</si>
  <si>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</si>
  <si>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</si>
  <si>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</si>
  <si>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</si>
  <si>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</si>
  <si>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</si>
  <si>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</si>
  <si>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</si>
  <si>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</si>
  <si>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</si>
  <si>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</si>
  <si>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</si>
  <si>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</si>
  <si>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</si>
  <si>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</si>
  <si>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</si>
  <si>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</si>
  <si>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</si>
  <si>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</si>
  <si>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</si>
  <si>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</si>
  <si>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</si>
  <si>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</si>
  <si>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</si>
  <si>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</si>
  <si>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</si>
  <si>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</si>
  <si>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</si>
  <si>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</si>
  <si>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</si>
  <si>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</si>
  <si>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</si>
  <si>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</si>
  <si>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</si>
  <si>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</si>
  <si>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</si>
  <si>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</si>
  <si>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</si>
  <si>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</si>
  <si>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</si>
  <si>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</si>
  <si>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</si>
  <si>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</si>
  <si>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</si>
  <si>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</si>
  <si>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</si>
  <si>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</si>
  <si>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</si>
  <si>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</si>
  <si>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</si>
  <si>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</si>
  <si>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</si>
  <si>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</si>
  <si>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</si>
  <si>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</si>
  <si>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</si>
  <si>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</si>
  <si>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</si>
  <si>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</si>
  <si>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</si>
  <si>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</si>
  <si>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</si>
  <si>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</si>
  <si>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</si>
  <si>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</si>
  <si>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</si>
  <si>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</si>
  <si>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</si>
  <si>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</si>
  <si>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</si>
  <si>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</si>
  <si>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</si>
  <si>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</si>
  <si>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</si>
  <si>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</si>
  <si>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</si>
  <si>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</si>
  <si>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</si>
  <si>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</si>
  <si>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</si>
  <si>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</si>
  <si>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</si>
  <si>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</si>
  <si>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</si>
  <si>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</si>
  <si>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</si>
  <si>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</si>
  <si>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</si>
  <si>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</si>
  <si>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</si>
  <si>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</si>
  <si>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</si>
  <si>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</si>
  <si>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</si>
  <si>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</si>
  <si>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</si>
  <si>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</si>
  <si>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</si>
  <si>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</si>
  <si>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</si>
  <si>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</si>
  <si>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</si>
  <si>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</si>
  <si>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</si>
  <si>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</si>
  <si>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</si>
  <si>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</si>
  <si>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</si>
  <si>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</si>
  <si>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</si>
  <si>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</si>
  <si>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</si>
  <si>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</si>
  <si>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</si>
  <si>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</si>
  <si>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</si>
  <si>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</si>
  <si>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</si>
  <si>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</si>
  <si>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</si>
  <si>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</si>
  <si>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</si>
  <si>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</si>
  <si>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</si>
  <si>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</si>
  <si>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</si>
  <si>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</si>
  <si>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</si>
  <si>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</si>
  <si>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</si>
  <si>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</si>
  <si>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</si>
  <si>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</si>
  <si>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</si>
  <si>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</si>
  <si>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</si>
  <si>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</si>
  <si>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</si>
  <si>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</si>
  <si>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</si>
  <si>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</si>
  <si>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</si>
  <si>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</si>
  <si>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</si>
  <si>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</si>
  <si>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</si>
  <si>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</si>
  <si>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</si>
  <si>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</si>
  <si>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</si>
  <si>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</si>
  <si>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</si>
  <si>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</si>
  <si>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</si>
  <si>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</si>
  <si>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</si>
  <si>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</si>
  <si>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</si>
  <si>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</si>
  <si>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</si>
  <si>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</si>
  <si>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</si>
  <si>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</si>
  <si>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</si>
  <si>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</si>
  <si>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</si>
  <si>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</si>
  <si>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</si>
  <si>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</si>
  <si>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</si>
  <si>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</si>
  <si>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</si>
  <si>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</si>
  <si>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</si>
  <si>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</si>
  <si>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</si>
  <si>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</si>
  <si>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</si>
  <si>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</si>
  <si>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</si>
  <si>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</si>
  <si>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</si>
  <si>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</si>
  <si>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</si>
  <si>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</si>
  <si>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</si>
  <si>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</si>
  <si>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</si>
  <si>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</si>
  <si>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</si>
  <si>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</si>
  <si>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</si>
  <si>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</si>
  <si>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</si>
  <si>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</si>
  <si>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</si>
  <si>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</si>
  <si>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</si>
  <si>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</si>
  <si>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</si>
  <si>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</si>
  <si>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</si>
  <si>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</si>
  <si>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</si>
  <si>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</si>
  <si>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</si>
  <si>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</si>
  <si>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</si>
  <si>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</si>
  <si>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</si>
  <si>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</si>
  <si>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</si>
  <si>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</si>
  <si>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</si>
  <si>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</si>
  <si>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</si>
  <si>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</si>
  <si>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</si>
  <si>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</si>
  <si>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</si>
  <si>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</si>
  <si>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</si>
  <si>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</si>
  <si>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</si>
  <si>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</si>
  <si>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</si>
  <si>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</si>
  <si>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</si>
  <si>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</si>
  <si>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</si>
  <si>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</si>
  <si>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</si>
  <si>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</si>
  <si>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</si>
  <si>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</si>
  <si>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</si>
  <si>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</si>
  <si>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</si>
  <si>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</si>
  <si>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</si>
  <si>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</si>
  <si>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</si>
  <si>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</si>
  <si>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</si>
  <si>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</si>
  <si>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</si>
  <si>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</si>
  <si>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</si>
  <si>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</si>
  <si>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</si>
  <si>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</si>
  <si>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</si>
  <si>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</si>
  <si>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</si>
  <si>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</si>
  <si>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</si>
  <si>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</si>
  <si>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</si>
  <si>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</si>
  <si>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</si>
  <si>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</si>
  <si>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</si>
  <si>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</si>
  <si>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</si>
  <si>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</si>
  <si>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</si>
  <si>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</si>
  <si>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</si>
  <si>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</si>
  <si>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</si>
  <si>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</si>
  <si>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</si>
  <si>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</si>
  <si>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</si>
  <si>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</si>
  <si>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</si>
  <si>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</si>
  <si>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</si>
  <si>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</si>
  <si>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</si>
  <si>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</si>
  <si>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</si>
  <si>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</si>
  <si>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</si>
  <si>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</si>
  <si>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</si>
  <si>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</si>
  <si>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</si>
  <si>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</si>
  <si>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</si>
  <si>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</si>
  <si>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</si>
  <si>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</si>
  <si>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</si>
  <si>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</si>
  <si>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</si>
  <si>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</si>
  <si>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</si>
  <si>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</si>
  <si>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</si>
  <si>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</si>
  <si>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</si>
  <si>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</si>
  <si>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</si>
  <si>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</si>
  <si>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</si>
  <si>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</si>
  <si>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</si>
  <si>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</si>
  <si>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</si>
  <si>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</si>
  <si>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</si>
  <si>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</si>
  <si>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</si>
  <si>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</si>
  <si>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</si>
  <si>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</si>
  <si>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</si>
  <si>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</si>
  <si>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</si>
  <si>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</si>
  <si>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</si>
  <si>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</si>
  <si>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</si>
  <si>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</si>
  <si>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</si>
  <si>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</si>
  <si>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</si>
  <si>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</si>
  <si>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</si>
  <si>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</si>
  <si>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</si>
  <si>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</si>
  <si>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</si>
  <si>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</si>
  <si>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</si>
  <si>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</si>
  <si>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</si>
  <si>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</si>
  <si>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</si>
  <si>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</si>
  <si>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</si>
  <si>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</si>
  <si>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</si>
  <si>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</si>
  <si>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</si>
  <si>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</si>
  <si>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</si>
  <si>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</si>
  <si>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</si>
  <si>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</si>
  <si>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</si>
  <si>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</si>
  <si>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</si>
  <si>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</si>
  <si>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</si>
  <si>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</si>
  <si>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</si>
  <si>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</si>
  <si>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</si>
  <si>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</si>
  <si>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</si>
  <si>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</si>
  <si>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</si>
  <si>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</si>
  <si>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</si>
  <si>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</si>
  <si>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</si>
  <si>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</si>
  <si>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</si>
  <si>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</si>
  <si>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</si>
  <si>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</si>
  <si>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</si>
  <si>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</si>
  <si>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</si>
  <si>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</si>
  <si>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</si>
  <si>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</si>
  <si>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</si>
  <si>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</si>
  <si>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</si>
  <si>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</si>
  <si>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</si>
  <si>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</si>
  <si>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</si>
  <si>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</si>
  <si>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</si>
  <si>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</si>
  <si>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</si>
  <si>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</si>
  <si>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</si>
  <si>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</si>
  <si>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</si>
  <si>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</si>
  <si>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</si>
  <si>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</si>
  <si>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</si>
  <si>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</si>
  <si>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</si>
  <si>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</si>
  <si>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</si>
  <si>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</si>
  <si>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</si>
  <si>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</si>
  <si>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</si>
  <si>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</si>
  <si>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</si>
  <si>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</si>
  <si>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</si>
  <si>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</si>
  <si>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</si>
  <si>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</si>
  <si>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</si>
  <si>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</si>
  <si>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</si>
  <si>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</si>
  <si>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</si>
  <si>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</si>
  <si>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</si>
  <si>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</si>
  <si>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</si>
  <si>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</si>
  <si>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</si>
  <si>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</si>
  <si>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</si>
  <si>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</si>
  <si>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</si>
  <si>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</si>
  <si>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</si>
  <si>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</si>
  <si>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</si>
  <si>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</si>
  <si>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</si>
  <si>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</si>
  <si>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</si>
  <si>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</si>
  <si>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</si>
  <si>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</si>
  <si>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</si>
  <si>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</si>
  <si>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</si>
  <si>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</si>
  <si>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</si>
  <si>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</si>
  <si>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</si>
  <si>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</si>
  <si>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</si>
  <si>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</si>
  <si>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</si>
  <si>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</si>
  <si>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</si>
  <si>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</si>
  <si>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</si>
  <si>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</si>
  <si>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</si>
  <si>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</si>
  <si>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</si>
  <si>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</si>
  <si>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</si>
  <si>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</si>
  <si>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</si>
  <si>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</si>
  <si>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</si>
  <si>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</si>
  <si>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</si>
  <si>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</si>
  <si>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</si>
  <si>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</si>
  <si>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</si>
  <si>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</si>
  <si>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</si>
  <si>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</si>
  <si>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</si>
  <si>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</si>
  <si>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</si>
  <si>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</si>
  <si>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</si>
  <si>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</si>
  <si>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</si>
  <si>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</si>
  <si>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</si>
  <si>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</si>
  <si>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</si>
  <si>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</si>
  <si>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</si>
  <si>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</si>
  <si>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</si>
  <si>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</si>
  <si>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</si>
  <si>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</si>
  <si>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</si>
  <si>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</si>
  <si>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</si>
  <si>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</si>
  <si>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</si>
  <si>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80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</si>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</sst>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J18" sqref="J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276.9249519675941</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45939.87337789352</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45939.87337789352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45939.87337789352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45939.87337789352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45939.87337789352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45939.87337789352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45939.87337789352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45939.87337789352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45939.87337789352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45939.87337789352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45939.87337789352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45939.87337789352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45939.87337789352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45939.87337789352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45939.87337789352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45939.87337789352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45939.87337789352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45939.87337789352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45939.87337789352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45939.87337789352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45939.87337789352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45939.87337789352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45939.87337789352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45939.87337789352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45939.87337789352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45939.87337789352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45939.87337789352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45939.87337789352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45939.87337789352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45939.87337789352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45939.87337789352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45939.87337789352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45939.87337789352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45939.87337789352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45939.87337789352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45939.87337789352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45939.87337789352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45939.87337789352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45939.87337789352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45939.87337789352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45939.87337789352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45939.87337789352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45939.87337789352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45939.87337789352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45939.87337789352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45939.87337789352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45939.87337789352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45939.87337789352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45939.87337789352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45939.87337789352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45939.87337789352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45939.87337789352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45939.87337789352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45939.87337789352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45939.87337789352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45939.87337789352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45939.87337789352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45939.87337789352</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45939.87337789352</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45939.87337789352</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45939.87337789352</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4C640662-6052-4AF0-8126-AE75B6D56C97}"/>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tabSelected="1"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133.14629456018884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114.87353993055876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0.16020659722562414</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45939.87337789352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64"/>
      <c r="E8" s="120"/>
      <c r="F8" s="121"/>
      <c r="G8" s="122">
        <f ca="1">IFERROR(NOW()-F8,"-")</f>
        <v>45939.87337789352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4"/>
      <c r="E9" s="120"/>
      <c r="F9" s="121"/>
      <c r="G9" s="122">
        <f ca="1">IFERROR(NOW()-F9,"-")</f>
        <v>45939.87337789352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45939.87337789352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45939.87337789352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45939.87337789352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45939.87337789352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45939.87337789352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45939.87337789352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45939.87337789352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45939.87337789352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45939.87337789352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45939.87337789352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45939.87337789352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45939.87337789352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45939.87337789352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45939.87337789352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45939.87337789352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45939.87337789352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45939.87337789352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45939.87337789352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45939.87337789352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45939.87337789352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45939.87337789352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45939.87337789352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45939.87337789352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45939.87337789352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45939.87337789352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45939.87337789352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45939.87337789352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45939.87337789352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45939.87337789352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45939.87337789352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45939.87337789352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45939.87337789352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45939.87337789352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45939.87337789352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45939.87337789352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45939.87337789352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45939.87337789352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45939.87337789352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45939.87337789352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45939.87337789352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45939.87337789352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45939.87337789352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45939.87337789352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45939.87337789352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45939.87337789352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45939.87337789352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45939.87337789352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45939.87337789352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45939.87337789352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45939.87337789352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45939.87337789352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45939.87337789352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45939.87337789352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45939.87337789352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45939.87337789352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45939.87337789352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45939.87337789352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45939.87337789352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45939.87337789352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45939.87337789352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45939.87337789352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45939.87337789352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45939.87337789352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45939.87337789352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45939.87337789352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45939.87337789352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45939.87337789352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45939.87337789352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45939.87337789352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45939.87337789352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45939.87337789352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45939.87337789352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45939.87337789352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45939.87337789352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45939.87337789352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45939.87337789352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45939.87337789352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45939.87337789352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45939.87337789352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45939.87337789352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45939.87337789352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45939.87337789352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45939.87337789352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45939.87337789352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45939.87337789352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45939.87337789352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45939.87337789352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45939.87337789352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45939.87337789352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45939.87337789352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45939.87337789352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45939.87337789352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45939.87337789352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45939.87337789352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45939.87337789352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45939.87337789352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45939.87337789352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45939.87337789352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45939.87337789352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45939.87337789352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45939.87337789352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45939.87337789352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45939.87337789352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45939.87337789352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45939.87337789352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45939.87337789352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45939.87337789352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45939.87337789352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45939.87337789352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45939.87337789352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45939.87337789352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45939.87337789352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45939.87337789352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45939.87337789352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45939.87337789352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45939.87337789352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45939.87337789352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45939.87337789352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45939.87337789352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45939.87337789352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45939.87337789352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45939.87337789352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45939.87337789352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45939.87337789352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45939.87337789352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45939.87337789352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45939.87337789352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45939.87337789352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45939.87337789352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45939.87337789352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45939.87337789352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45939.87337789352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45939.87337789352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45939.87337789352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45939.87337789352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45939.87337789352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45939.87337789352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45939.87337789352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45939.87337789352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45939.87337789352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45939.87337789352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45939.87337789352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45939.87337789352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45939.87337789352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45939.87337789352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45939.87337789352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45939.87337789352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45939.87337789352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45939.87337789352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45939.87337789352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45939.87337789352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45939.87337789352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45939.87337789352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45939.87337789352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45939.87337789352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45939.87337789352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45939.87337789352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45939.87337789352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45939.87337789352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45939.87337789352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45939.87337789352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45939.87337789352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45939.87337789352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45939.87337789352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45939.87337789352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45939.87337789352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45939.87337789352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45939.87337789352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45939.87337789352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45939.87337789352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45939.87337789352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45939.87337789352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45939.87337789352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45939.87337789352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45939.87337789352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45939.87337789352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45939.87337789352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45939.87337789352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45939.87337789352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45939.87337789352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45939.87337789352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45939.87337789352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45939.87337789352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45939.87337789352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45939.87337789352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45939.87337789352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45939.87337789352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45939.87337789352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45939.87337789352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45939.87337789352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45939.87337789352</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45939.87337789352</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45939.87337789352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45939.87337789352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45939.87337789352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45939.87337789352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45939.87337789352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45939.87337789352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45939.87337789352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45939.87337789352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45939.87337789352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45939.87337789352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45939.87337789352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45939.87337789352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45939.87337789352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45939.87337789352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45939.87337789352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45939.87337789352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45939.87337789352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45939.87337789352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45939.87337789352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45939.87337789352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45939.87337789352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45939.87337789352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45939.87337789352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45939.87337789352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45939.87337789352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45939.87337789352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45939.87337789352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45939.87337789352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45939.87337789352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45939.87337789352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45939.87337789352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45939.87337789352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45939.87337789352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45939.87337789352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45939.87337789352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45939.87337789352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45939.87337789352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45939.87337789352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45939.87337789352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45939.87337789352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45939.87337789352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45939.87337789352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45939.87337789352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45939.87337789352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45939.87337789352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45939.87337789352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45939.87337789352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45939.87337789352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45939.87337789352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45939.87337789352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45939.87337789352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45939.87337789352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45939.87337789352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45939.87337789352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45939.87337789352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45939.87337789352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45939.87337789352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45939.87337789352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45939.87337789352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45939.87337789352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45939.87337789352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45939.87337789352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45939.87337789352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45939.87337789352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45939.87337789352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45939.87337789352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45939.87337789352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45939.87337789352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45939.87337789352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45939.87337789352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45939.87337789352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45939.87337789352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45939.87337789352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45939.87337789352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45939.87337789352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45939.87337789352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45939.87337789352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45939.87337789352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45939.87337789352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45939.87337789352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45939.87337789352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45939.87337789352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45939.87337789352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45939.87337789352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45939.87337789352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45939.87337789352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45939.87337789352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45939.87337789352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45939.87337789352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45939.87337789352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45939.87337789352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45939.87337789352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45939.87337789352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45939.87337789352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45939.87337789352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45939.87337789352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45939.87337789352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45939.87337789352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45939.87337789352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45939.87337789352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45939.87337789352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45939.87337789352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45939.87337789352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45939.87337789352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45939.87337789352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45939.87337789352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45939.87337789352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45939.87337789352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45939.87337789352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45939.87337789352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45939.87337789352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45939.87337789352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45939.87337789352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45939.87337789352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45939.87337789352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45939.87337789352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45939.87337789352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45939.87337789352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45939.87337789352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45939.87337789352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45939.87337789352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45939.87337789352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45939.87337789352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45939.87337789352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45939.87337789352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45939.87337789352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45939.87337789352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45939.87337789352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45939.87337789352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45939.87337789352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45939.87337789352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45939.87337789352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45939.87337789352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45939.87337789352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45939.87337789352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45939.87337789352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45939.87337789352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45939.87337789352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45939.87337789352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45939.87337789352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45939.87337789352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45939.87337789352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45939.87337789352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45939.87337789352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45939.87337789352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45939.87337789352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45939.87337789352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45939.87337789352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45939.87337789352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45939.87337789352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45939.87337789352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45939.87337789352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45939.87337789352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45939.87337789352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45939.87337789352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45939.87337789352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45939.87337789352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45939.87337789352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45939.87337789352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45939.87337789352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45939.87337789352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45939.87337789352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45939.87337789352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45939.87337789352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45939.87337789352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45939.87337789352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45939.87337789352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45939.87337789352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45939.87337789352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45939.87337789352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45939.87337789352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45939.87337789352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45939.87337789352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45939.87337789352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45939.87337789352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45939.87337789352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45939.87337789352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45939.87337789352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45939.87337789352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45939.87337789352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45939.87337789352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45939.87337789352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45939.87337789352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45939.87337789352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45939.87337789352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45939.87337789352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45939.87337789352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45939.87337789352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45939.87337789352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45939.87337789352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45939.87337789352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45939.87337789352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45939.87337789352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45939.87337789352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45939.87337789352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45939.87337789352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45939.87337789352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45939.87337789352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45939.87337789352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45939.87337789352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45939.87337789352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45939.87337789352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45939.87337789352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45939.87337789352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45939.87337789352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45939.87337789352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45939.87337789352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45939.87337789352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45939.87337789352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45939.87337789352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45939.87337789352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45939.87337789352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45939.87337789352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45939.87337789352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45939.87337789352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45939.87337789352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45939.87337789352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45939.87337789352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45939.87337789352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45939.87337789352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45939.87337789352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45939.87337789352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45939.87337789352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45939.87337789352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45939.87337789352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45939.87337789352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45939.87337789352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45939.87337789352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45939.87337789352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45939.87337789352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45939.87337789352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45939.87337789352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45939.87337789352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45939.87337789352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45939.87337789352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45939.87337789352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45939.87337789352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45939.87337789352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45939.87337789352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45939.87337789352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45939.87337789352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45939.87337789352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45939.87337789352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45939.87337789352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45939.87337789352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45939.87337789352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45939.87337789352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45939.87337789352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45939.87337789352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45939.87337789352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45939.87337789352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45939.87337789352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45939.87337789352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45939.873378124998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45939.873378124998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45939.873378124998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45939.873378124998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45939.873378124998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45939.873378124998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45939.873378124998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45939.873378124998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45939.873378124998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45939.873378124998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45939.873378124998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45939.873378124998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45939.873378124998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45939.873378124998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45939.873378124998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45939.873378124998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45939.873378124998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45939.873378124998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45939.873378124998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45939.873378124998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45939.873378124998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45939.873378124998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45939.873378124998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45939.873378124998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45939.873378124998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45939.873378124998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45939.873378124998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45939.873378124998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45939.873378124998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45939.873378124998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45939.873378124998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45939.873378124998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45939.873378124998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45939.873378124998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45939.873378124998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45939.873378124998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45939.873378124998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45939.873378124998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45939.873378124998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45939.873378124998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45939.873378124998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45939.873378124998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45939.873378124998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45939.873378124998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45939.873378124998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45939.873378124998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45939.873378124998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45939.873378124998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45939.873378124998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45939.873378124998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45939.873378124998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45939.873378124998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45939.873378124998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45939.873378124998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45939.873378124998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45939.873378124998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45939.873378124998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45939.873378124998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45939.873378124998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45939.873378124998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45939.873378124998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45939.873378124998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45939.873378124998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45939.873378124998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45939.873378124998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45939.873378124998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45939.873378124998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45939.873378124998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45939.873378124998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45939.873378124998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45939.873378124998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45939.873378124998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45939.873378124998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45939.873378124998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45939.873378124998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45939.873378124998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45939.873378124998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45939.873378124998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45939.873378124998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45939.873378124998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45939.873378124998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45939.873378124998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45939.873378124998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45939.873378124998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45939.873378124998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45939.873378124998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45939.873378124998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45939.873378124998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45939.873378124998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45939.873378124998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45939.873378124998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45939.873378124998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45939.873378124998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45939.873378124998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45939.873378124998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45939.873378124998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45939.873378124998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45939.873378124998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45939.873378124998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45939.873378124998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45939.873378124998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45939.873378124998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45939.873378124998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45939.873378124998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45939.873378124998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45939.873378124998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45939.873378124998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45939.873378124998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45939.873378124998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45939.873378124998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45939.873378124998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45939.873378124998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45939.873378124998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45939.873378124998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45939.873378124998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45939.873378124998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45939.873378124998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45939.873378124998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45939.873378124998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45939.873378124998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45939.873378124998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45939.873378124998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45939.873378124998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45939.873378124998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45939.873378124998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45939.873378124998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45939.873378124998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45939.873378124998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45939.873378124998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45939.873378124998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45939.873378124998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45939.873378124998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45939.873378124998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45939.873378124998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45939.873378124998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45939.873378124998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45939.873378124998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45939.873378124998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45939.873378124998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45939.873378124998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45939.873378124998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45939.873378124998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45939.873378124998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45939.873378124998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45939.873378124998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45939.873378124998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45939.873378124998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45939.873378124998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45939.873378124998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45939.873378124998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45939.873378124998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45939.873378124998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45939.873378124998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45939.873378124998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45939.873378124998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45939.873378124998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45939.873378124998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45939.873378124998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45939.873378124998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45939.873378124998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45939.873378124998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45939.873378124998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45939.873378124998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45939.873378124998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45939.873378124998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45939.873378124998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45939.873378124998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45939.873378124998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45939.873378124998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45939.873378124998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45939.873378124998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45939.873378124998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45939.873378124998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45939.873378124998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45939.873378124998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45939.873378124998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45939.873378124998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45939.873378124998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45939.873378124998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45939.873378124998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45939.873378124998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45939.873378124998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45939.873378124998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45939.873378124998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45939.873378124998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45939.873378124998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45939.873378124998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45939.873378124998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45939.873378124998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45939.873378124998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45939.873378124998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45939.873378124998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45939.873378124998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45939.873378124998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45939.873378124998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45939.873378124998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45939.873378124998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45939.873378124998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45939.873378124998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45939.873378124998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45939.873378124998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45939.873378124998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45939.873378124998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45939.873378124998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45939.873378124998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45939.873378124998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45939.873378124998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45939.873378124998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45939.873378124998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45939.873378124998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45939.873378124998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45939.873378124998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45939.873378124998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45939.873378124998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45939.873378124998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45939.873378124998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45939.873378124998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45939.873378124998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45939.873378124998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45939.873378124998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45939.873378124998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45939.873378124998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45939.873378124998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45939.873378124998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45939.873378124998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45939.873378124998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45939.873378124998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45939.873378124998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45939.873378124998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45939.873378124998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45939.873378124998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45939.873378124998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45939.873378124998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45939.873378124998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45939.873378124998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45939.873378124998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45939.873378124998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45939.873378124998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45939.873378124998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45939.873378124998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45939.873378124998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45939.873378124998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45939.873378124998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45939.873378124998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45939.873378124998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45939.873378124998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45939.873378124998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45939.873378124998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45939.873378124998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45939.873378124998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45939.873378124998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45939.873378124998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45939.873378124998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45939.873378124998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45939.873378124998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45939.873378124998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45939.873378124998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45939.873378124998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45939.873378124998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45939.873378124998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45939.873378124998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45939.873378124998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45939.873378124998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45939.873378124998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45939.873378124998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45939.873378124998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45939.873378124998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45939.873378124998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45939.873378124998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45939.873378124998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45939.873378124998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45939.873378124998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45939.873378124998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45939.873378124998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45939.873378124998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45939.873378124998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45939.873378124998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45939.873378124998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45939.873378124998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45939.873378124998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45939.873378124998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45939.873378124998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45939.873378124998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45939.873378124998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45939.873378124998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45939.873378124998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45939.873378124998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45939.873378124998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45939.873378124998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45939.873378124998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45939.873378124998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45939.873378124998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45939.873378124998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45939.873378124998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45939.873378124998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45939.873378124998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45939.873378124998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45939.873378124998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45939.873378124998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45939.873378124998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45939.873378124998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45939.873378124998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45939.873378124998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45939.873378124998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45939.873378124998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45939.873378124998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45939.873378124998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45939.873378124998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45939.873378124998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45939.873378124998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45939.873378124998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45939.873378124998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45939.873378124998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45939.873378124998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45939.873378124998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45939.873378124998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45939.873378124998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45939.873378124998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45939.873378124998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45939.873378124998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45939.873378124998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45939.873378124998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45939.873378124998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45939.873378124998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45939.873378124998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45939.873378124998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45939.873378124998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45939.873378124998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45939.873378124998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45939.873378124998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45939.873378124998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45939.873378124998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45939.873378124998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45939.873378124998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45939.873378124998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45939.873378124998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45939.873378124998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45939.873378124998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45939.873378124998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45939.873378124998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45939.873378124998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45939.873378124998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45939.873378124998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45939.873378124998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45939.873378124998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45939.873378124998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45939.873378124998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45939.873378124998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45939.873378124998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45939.873378124998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45939.873378124998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45939.873378124998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45939.873378124998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45939.873378124998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45939.873378124998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45939.873378124998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45939.873378124998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45939.873378124998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45939.873378124998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45939.873378124998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45939.873378124998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45939.873378124998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45939.873378124998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45939.873378124998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45939.873378124998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45939.873378124998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45939.873378124998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45939.873378124998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45939.873378124998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45939.873378124998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45939.873378124998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45939.873378124998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45939.873378124998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45939.873378124998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45939.873378124998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45939.873378124998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45939.873378124998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45939.873378124998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45939.873378124998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45939.873378124998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45939.873378124998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45939.873378124998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45939.873378124998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45939.873378124998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45939.873378124998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45939.873378124998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45939.873378124998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45939.873378124998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45939.873378124998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45939.873378124998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45939.873378124998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45939.873378124998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45939.873378124998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45939.873378124998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45939.873378124998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45939.873378124998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45939.873378124998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45939.873378124998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45939.873378124998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45939.873378124998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45939.873378124998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45939.873378124998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45939.873378124998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45939.873378124998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45939.873378124998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45939.873378124998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45939.873378124998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45939.873378124998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45939.873378124998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45939.873378124998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45939.873378124998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45939.873378124998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45939.873378124998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45939.873378124998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45939.873378124998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45939.873378124998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45939.873378124998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45939.873378124998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45939.873378124998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45939.873378124998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45939.873378124998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45939.873378124998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45939.873378124998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45939.873378124998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45939.873378124998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45939.873378124998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45939.873378124998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45939.873378124998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45939.873378124998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45939.873378124998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45939.873378124998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45939.873378124998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45939.873378124998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45939.873378124998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45939.873378124998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45939.873378124998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45939.873378124998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45939.873378124998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45939.873378124998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45939.873378124998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45939.873378124998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45939.873378124998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45939.873378124998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45939.873378124998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45939.873378124998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45939.873378124998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45939.873378124998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45939.873378124998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45939.873378124998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45939.873378124998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45939.873378124998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45939.873378124998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45939.873378124998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45939.873378124998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45939.873378124998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45939.873378124998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45939.873378124998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45939.873378124998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45939.873378124998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45939.873378124998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45939.873378124998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45939.873378124998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45939.873378124998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45939.873378124998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45939.873378124998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45939.873378124998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45939.873378124998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45939.873378124998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45939.873378124998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45939.873378124998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45939.873378124998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45939.873378124998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45939.873378124998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45939.873378124998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45939.873378124998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45939.873378124998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45939.873378124998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45939.873378124998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45939.873378124998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45939.873378124998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45939.873378124998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45939.873378124998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45939.873378124998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45939.873378124998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45939.873378124998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45939.873378124998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45939.873378124998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45939.873378124998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45939.873378124998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45939.873378124998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45939.873378124998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45939.873378124998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45939.873378124998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45939.873378124998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45939.873378124998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45939.873378124998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45939.873378124998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45939.873378124998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45939.873378124998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45939.873378124998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45939.873378124998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45939.873378124998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45939.873378124998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45939.873378124998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45939.873378124998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45939.873378124998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45939.873378124998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45939.873378124998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45939.873378124998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45939.873378124998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45939.873378124998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45939.873378124998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45939.873378124998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45939.873378124998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45939.873378124998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45939.873378124998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45939.873378124998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45939.873378124998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45939.873378124998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45939.873378124998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45939.873378124998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45939.873378124998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45939.873378124998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45939.873378124998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45939.873378124998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45939.873378124998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45939.873378124998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45939.873378124998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45939.873378124998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45939.873378124998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45939.873378124998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45939.873378124998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45939.873378124998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45939.873378124998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45939.873378124998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45939.873378124998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45939.873378124998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45939.873378124998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45939.873378124998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45939.873378124998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45939.873378124998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45939.873378124998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45939.873378124998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45939.873378124998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45939.873378124998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45939.873378124998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45939.873378124998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45939.873378124998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45939.873378124998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45939.873378124998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45939.873378124998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45939.873378124998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45939.873378124998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45939.873378124998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45939.873378124998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45939.873378124998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45939.873378124998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45939.873378124998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45939.873378124998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45939.873378124998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45939.873378124998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45939.873378124998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45939.873378124998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45939.873378124998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45939.873378124998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45939.873378124998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45939.873378124998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45939.873378124998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45939.873378124998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45939.873378124998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45939.873378124998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45939.873378124998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45939.873378124998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45939.873378124998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45939.873378124998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45939.873378124998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45939.873378124998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45939.873378124998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45939.873378124998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45939.873378124998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45939.873378124998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45939.873378124998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45939.873378124998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45939.873378124998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45939.873378124998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45939.873378124998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45939.873378124998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45939.873378124998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45939.873378124998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45939.873378124998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45939.873378124998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45939.873378124998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45939.873378124998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45939.873378124998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45939.873378124998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45939.873378124998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45939.873378124998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45939.873378124998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45939.873378124998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45939.873378124998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45939.873378124998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45939.873378124998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45939.873378124998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45939.873378124998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45939.873378124998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45939.873378124998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45939.873378124998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45939.873378124998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45939.873378124998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45939.873378124998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45939.873378124998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45939.873378124998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45939.873378124998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45939.873378124998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45939.873378124998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45939.873378124998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45939.873378124998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45939.873378124998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45939.873378124998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45939.873378124998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45939.873378124998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45939.873378124998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45939.873378124998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45939.873378124998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45939.873378124998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45939.873378124998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45939.873378124998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45939.873378124998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45939.873378124998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45939.873378124998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45939.873378124998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45939.873378124998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45939.873378124998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45939.873378124998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45939.873378124998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45939.873378124998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45939.873378124998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45939.873378124998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45939.873378124998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45939.873378124998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45939.873378124998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45939.873378124998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45939.873378124998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45939.873378124998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45939.873378124998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45939.873378124998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45939.873378124998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45939.873378124998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45939.873378124998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45939.873378124998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45939.873378124998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45939.873378124998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45939.873378124998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45939.873378124998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45939.873378124998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45939.873378124998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45939.873378124998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45939.873378124998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45939.873378124998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45939.873378124998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45939.873378124998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45939.873378124998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45939.873378124998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45939.873378124998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45939.873378124998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45939.873378124998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45939.873378124998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45939.873378124998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45939.873378124998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45939.873378124998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45939.873378124998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45939.873378124998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45939.873378124998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45939.873378124998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45939.873378124998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45939.873378124998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45939.873378124998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45939.873378124998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45939.873378124998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45939.873378124998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45939.873378124998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45939.873378124998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45939.873378124998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45939.873378124998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45939.873378124998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45939.873378124998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45939.873378124998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45939.873378124998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45939.873378124998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45939.873378124998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45939.873378124998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45939.873378124998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45939.873378124998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45939.873378124998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45939.873378124998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45939.873378124998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45939.873378124998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45939.873378124998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45939.873378124998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45939.873378124998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45939.873378124998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45939.873378124998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45939.873378124998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45939.873378124998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45939.873378124998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45939.873378124998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45939.873378124998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45939.873378124998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45939.873378124998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45939.873378124998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45939.873378124998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45939.873378124998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45939.873378124998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45939.873378124998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45939.873378124998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45939.873378124998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45939.873378124998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45939.873378124998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45939.873378124998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45939.873378124998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45939.873378124998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45939.873378124998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45939.873378124998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45939.873378124998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45939.873378124998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45939.873378124998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45939.873378124998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45939.873378124998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45939.873378124998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45939.873378124998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45939.873378124998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45939.873378124998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45939.873378124998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45939.873378124998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45939.873378124998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45939.873378124998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45939.873378124998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45939.873378124998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45939.873378124998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45939.873378124998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45939.873378124998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45939.873378124998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45939.873378124998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45939.873378124998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45939.873378124998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45939.873378124998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45939.873378124998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45939.873378124998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45939.873378124998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45939.873378124998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45939.873378124998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45939.873378124998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45939.873378124998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45939.873378124998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45939.873378124998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45939.873378124998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45939.873378124998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45939.873378124998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45939.873378124998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45939.873378124998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45939.873378124998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45939.873378124998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45939.873378124998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45939.873378124998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45939.873378124998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45939.873378124998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45939.873378124998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45939.873378124998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45939.873378124998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45939.873378124998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45939.873378124998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45939.873378124998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45939.873378124998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45939.873378124998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45939.873378124998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45939.873378124998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45939.873378124998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45939.873378124998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45939.873378124998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45939.873378124998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45939.873378124998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45939.873378124998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45939.873378124998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45939.873378124998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45939.873378124998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45939.873378124998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45939.873378124998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45939.873378124998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45939.873378124998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45939.873378124998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45939.873378124998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45939.873378124998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45939.873378124998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45939.873378124998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45939.873378124998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45939.873378124998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45939.873378124998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45939.873378124998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45939.873378124998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45939.873378124998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45939.873378124998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45939.873378124998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45939.873378124998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45939.873378124998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45939.873378124998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45939.873378124998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45939.873378124998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45939.873378124998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45939.873378124998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45939.873378124998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45939.873378124998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45939.873378124998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45939.873378124998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45939.873378124998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45939.873378124998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45939.873378124998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45939.873378124998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45939.873378124998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45939.873378124998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45939.873378124998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45939.873378124998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45939.873378124998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45939.873378124998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45939.873378124998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45939.873378124998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45939.873378124998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45939.873378124998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45939.873378124998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45939.873378124998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45939.873378124998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45939.873378124998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45939.873378124998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45939.873378124998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45939.873378124998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45939.873378124998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45939.873378124998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45939.873378124998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45939.873378124998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45939.873378124998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45939.873378124998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45939.873378124998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45939.873378124998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45939.873378124998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45939.873378124998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45939.873378124998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45939.873378124998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45939.873378124998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45939.873378124998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45939.873378124998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45939.873378124998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45939.873378124998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45939.873378124998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45939.873378124998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45939.873378124998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45939.873378124998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45939.873378124998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45939.873378124998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45939.873378124998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45939.873378124998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45939.873378124998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45939.873378124998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45939.873378124998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45939.873378124998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45939.873378124998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45939.873378124998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45939.873378124998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45939.873378124998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45939.873378124998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45939.873378124998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45939.873378124998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45939.873378124998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45939.873378124998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45939.873378124998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45939.873378124998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45939.873378124998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45939.873378124998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45939.873378124998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45939.873378124998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45939.873378124998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45939.873378124998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45939.873378124998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45939.873378124998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45939.873378124998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45939.873378124998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45939.873378124998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45939.873378124998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45939.873378124998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45939.873378124998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45939.873378124998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45939.873378124998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45939.873378124998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45939.873378124998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45939.873378124998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45939.873378124998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45939.873378124998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45939.873378124998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45939.873378124998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45939.873378124998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45939.873378124998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45939.873378124998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45939.873378124998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45939.873378124998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45939.873378124998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45939.873378124998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45939.873378124998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45939.873378124998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45939.873378124998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45939.873378124998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45939.873378124998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45939.873378124998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45939.873378124998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45939.873378124998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45939.873378124998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45939.873378124998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45939.873378124998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45939.873378124998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45939.873378124998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45939.873378124998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45939.873378124998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45939.873378124998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45939.873378124998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45939.873378124998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45939.873378124998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45939.873378124998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45939.873378124998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45939.873378124998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45939.873378124998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45939.873378124998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45939.873378124998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45939.873378124998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45939.873378124998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45939.873378124998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236.39266030092404</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0.31613252314855345</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30"/>
      <c r="F4" s="131"/>
      <c r="G4" s="132">
        <f ca="1">IFERROR(NOW()-F4,"")</f>
        <v>45939.87337789352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45939.87337789352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45939.87337789352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45939.87337789352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45939.87337789352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45939.87337789352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45939.87337789352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45939.87337789352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45939.87337789352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45939.87337789352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45939.87337789352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45939.87337789352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45939.87337789352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45939.87337789352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45939.87337789352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45939.87337789352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45939.87337789352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45939.87337789352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45939.87337789352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45939.87337789352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45939.87337789352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45939.87337789352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45939.87337789352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45939.87337789352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45939.87337789352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45939.87337789352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45939.87337789352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45939.87337789352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45939.87337789352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45939.87337789352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45939.87337789352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45939.87337789352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45939.87337789352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45939.87337789352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45939.87337789352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45939.87337789352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45939.87337789352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45939.87337789352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45939.87337789352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45939.87337789352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45939.87337789352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45939.87337789352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45939.87337789352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45939.87337789352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45939.87337789352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45939.87337789352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45939.87337789352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45939.87337789352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45939.87337789352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45939.87337789352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45939.87337789352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45939.87337789352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45939.87337789352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45939.87337789352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45939.87337789352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45939.87337789352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45939.87337789352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45939.87337789352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45939.87337789352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45939.87337789352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45939.87337789352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45939.87337789352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45939.87337789352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45939.87337789352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45939.87337789352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45939.87337789352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45939.87337789352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45939.87337789352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45939.87337789352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45939.87337789352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45939.87337789352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45939.87337789352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45939.87337789352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45939.87337789352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45939.87337789352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45939.87337789352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45939.87337789352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45939.87337789352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45939.87337789352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45939.87337789352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45939.87337789352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45939.87337789352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45939.87337789352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45939.87337789352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45939.87337789352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45939.87337789352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45939.87337789352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45939.87337789352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45939.87337789352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45939.87337789352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45939.87337789352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45939.87337789352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45939.87337789352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45939.87337789352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45939.87337789352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45939.87337789352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45939.87337789352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45939.87337789352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45939.87337789352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45939.87337789352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45939.87337789352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45939.87337789352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45939.87337789352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45939.87337789352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45939.87337789352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45939.87337789352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45939.87337789352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45939.87337789352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45939.87337789352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45939.87337789352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45939.87337789352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45939.87337789352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45939.87337789352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45939.87337789352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45939.87337789352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45939.87337789352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45939.87337789352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45939.87337789352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45939.87337789352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45939.87337789352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45939.87337789352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45939.87337789352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45939.87337789352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45939.87337789352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45939.87337789352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45939.87337789352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45939.87337789352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45939.87337789352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45939.87337789352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45939.87337789352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45939.87337789352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45939.87337789352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45939.87337789352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45939.87337789352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45939.87337789352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45939.87337789352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45939.87337789352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45939.87337789352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45939.87337789352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45939.87337789352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45939.87337789352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45939.87337789352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45939.87337789352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45939.87337789352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45939.87337789352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45939.87337789352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45939.87337789352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45939.87337789352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45939.87337789352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45939.87337789352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45939.87337789352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45939.87337789352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45939.87337789352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45939.87337789352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45939.87337789352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45939.87337789352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45939.87337789352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45939.87337789352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45939.87337789352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45939.87337789352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45939.87337789352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45939.87337789352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45939.87337789352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45939.87337789352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45939.87337789352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45939.87337789352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45939.87337789352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45939.87337789352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45939.87337789352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45939.87337789352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45939.87337789352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45939.87337789352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45939.87337789352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45939.87337789352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45939.87337789352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45939.87337789352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45939.87337789352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45939.87337789352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45939.87337789352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45939.87337789352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45939.87337789352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45939.87337789352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45939.87337789352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45939.87337789352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45939.87337789352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45939.87337789352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45939.87337789352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45939.87337789352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45939.87337789352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45939.87337789352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45939.87337789352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45939.87337789352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45939.87337789352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45939.87337789352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45939.87337789352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45939.87337789352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45939.87337789352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45939.87337789352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45939.87337789352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45939.87337789352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45939.87337789352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45939.87337789352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45939.87337789352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45939.87337789352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45939.87337789352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45939.87337789352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45939.87337789352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45939.87337789352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45939.87337789352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45939.87337789352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45939.87337789352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45939.87337789352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45939.87337789352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45939.87337789352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45939.87337789352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45939.87337789352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45939.87337789352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45939.87337789352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45939.87337789352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45939.87337789352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45939.87337789352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45939.87337789352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45939.87337789352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45939.87337789352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45939.87337789352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45939.87337789352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45939.87337789352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45939.87337789352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45939.87337789352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45939.87337789352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45939.87337789352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45939.87337789352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45939.87337789352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45939.87337789352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45939.87337789352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45939.87337789352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45939.87337789352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45939.87337789352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45939.87337789352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45939.87337789352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45939.87337789352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45939.87337789352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45939.87337789352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45939.87337789352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45939.87337789352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45939.87337789352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45939.87337789352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45939.87337789352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45939.87337789352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45939.87337789352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45939.87337789352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45939.87337789352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45939.87337789352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45939.87337789352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45939.87337789352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45939.87337789352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45939.87337789352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45939.87337789352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45939.87337789352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45939.87337789352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45939.87337789352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45939.87337789352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45939.87337789352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45939.87337789352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45939.87337789352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45939.87337789352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45939.87337789352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45939.87337789352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45939.87337789352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45939.87337789352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45939.87337789352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45939.87337789352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45939.87337789352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45939.87337789352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45939.87337789352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45939.87337789352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45939.87337789352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45939.87337789352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45939.87337789352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45939.87337789352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45939.87337789352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45939.87337789352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45939.87337789352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45939.87337789352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45939.87337789352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45939.87337789352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45939.87337789352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45939.87337789352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45939.87337789352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45939.87337789352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45939.87337789352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45939.87337789352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45939.87337789352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45939.87337789352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45939.87337789352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45939.87337789352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45939.87337789352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45939.87337789352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45939.87337789352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45939.87337789352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45939.87337789352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45939.87337789352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45939.87337789352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45939.87337789352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45939.87337789352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45939.87337789352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45939.87337789352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45939.87337789352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45939.87337789352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45939.87337789352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45939.87337789352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45939.87337789352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45939.87337789352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45939.87337789352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45939.87337789352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45939.87337789352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45939.87337789352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45939.87337789352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45939.87337789352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45939.87337789352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45939.87337789352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45939.87337789352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45939.87337789352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45939.87337789352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45939.87337789352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45939.87337789352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45939.87337789352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45939.87337789352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45939.87337789352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45939.87337789352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45939.87337789352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45939.87337789352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45939.87337789352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45939.87337789352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45939.87337789352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45939.87337789352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45939.87337789352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45939.87337789352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45939.87337789352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45939.87337789352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45939.87337789352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45939.87337789352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45939.87337789352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45939.87337789352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45939.87337789352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45939.87337789352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45939.87337789352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45939.87337789352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45939.87337789352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45939.87337789352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45939.87337789352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45939.87337789352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45939.87337789352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45939.87337789352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45939.87337789352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45939.87337789352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45939.87337789352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45939.87337789352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45939.87337789352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45939.87337789352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45939.87337789352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45939.87337789352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45939.87337789352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45939.87337789352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45939.87337789352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45939.87337789352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45939.87337789352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45939.87337789352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45939.87337789352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45939.87337789352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45939.87337789352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45939.87337789352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45939.87337789352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45939.87337789352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45939.87337789352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45939.87337789352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45939.87337789352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45939.87337789352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45939.87337789352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45939.87337789352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45939.87337789352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45939.87337789352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45939.87337789352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45939.87337789352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45939.87337789352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45939.87337789352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45939.87337789352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45939.87337789352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45939.87337789352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45939.87337789352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45939.87337789352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45939.87337789352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45939.87337789352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45939.87337789352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45939.87337789352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45939.87337789352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45939.87337789352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45939.87337789352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45939.87337789352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45939.87337789352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45939.87337789352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45939.87337789352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45939.87337789352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45939.87337789352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45939.87337789352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45939.87337789352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45939.87337789352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45939.87337789352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45939.87337789352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45939.87337789352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45939.87337789352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45939.87337789352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45939.87337789352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45939.87337789352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45939.87337789352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45939.87337789352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45939.87337789352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45939.87337789352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45939.87337789352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45939.87337789352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45939.87337789352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45939.87337789352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45939.87337789352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45939.87337789352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45939.87337789352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45939.87337789352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45939.87337789352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45939.87337789352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45939.87337789352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45939.87337789352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45939.87337789352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45939.87337789352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45939.87337789352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45939.87337789352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45939.87337789352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45939.87337789352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45939.87337789352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45939.87337789352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45939.87337789352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45939.87337789352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45939.87337789352</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45939.87337789352</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45939.87337789352</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3">
        <f ca="1">IFERROR(NOW()-F2,"")</f>
        <v>48.041317708331917</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3">
        <f t="shared" ref="G3" ca="1" si="0">IFERROR(NOW()-F3,"")</f>
        <v>13.684500578703592</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19" ca="1" si="1">IFERROR(NOW()-F4,"")</f>
        <v>45939.87337789352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45939.87337789352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45939.87337789352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45939.87337789352</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45939.87337789352</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45939.87337789352</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45939.87337789352</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45939.87337789352</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45939.87337789352</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45939.87337789352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45939.87337789352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45939.87337789352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45939.87337789352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45939.87337789352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45939.87337789352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45939.87337789352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45939.87337789352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45939.87337789352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45939.87337789352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45939.87337789352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45939.87337789352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45939.87337789352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45939.87337789352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45939.87337789352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45939.87337789352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45939.87337789352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45939.87337789352</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45939.87337789352</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45939.87337789352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45939.87337789352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45939.87337789352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45939.87337789352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45939.87337789352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45939.87337789352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45939.87337789352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45939.87337789352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45939.87337789352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45939.87337789352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45939.87337789352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45939.87337789352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45939.87337789352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45939.87337789352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45939.87337789352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45939.87337789352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45939.87337789352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45939.87337789352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45939.87337789352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45939.87337789352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45939.87337789352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45939.87337789352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45939.87337789352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45939.87337789352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45939.87337789352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45939.87337789352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45939.87337789352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45939.87337789352</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45939.87337789352</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45939.87337789352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45939.87337789352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45939.87337789352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45939.87337789352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45939.87337789352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45939.87337789352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45939.87337789352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45939.87337789352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45939.87337789352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45939.87337789352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45939.87337789352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45939.87337789352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45939.87337789352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45939.87337789352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45939.87337789352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45939.87337789352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45939.87337789352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45939.87337789352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45939.87337789352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45939.87337789352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45939.87337789352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45939.87337789352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45939.87337789352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45939.87337789352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45939.87337789352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45939.87337789352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45939.87337789352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45939.87337789352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45939.87337789352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45939.87337789352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45939.87337789352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45939.87337789352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45939.87337789352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45939.87337789352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45939.87337789352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45939.87337789352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45939.87337789352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45939.87337789352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45939.87337789352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45939.87337789352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45939.87337789352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45939.87337789352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45939.87337789352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45939.87337789352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45939.87337789352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45939.87337789352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45939.87337789352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45939.87337789352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45939.87337789352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45939.87337789352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45939.87337789352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45939.87337789352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45939.87337789352</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45939.87337789352</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13.100530671297747</v>
      </c>
      <c r="H2" s="152">
        <v>45927.449074074102</v>
      </c>
      <c r="I2" s="149" t="str">
        <f>IFERROR(VLOOKUP(D2,DB!A:F,6,0),"")</f>
        <v>SCECO</v>
      </c>
      <c r="J2" s="149" t="str">
        <f>IFERROR(VLOOKUP(D2,DB!A:G,7,0),"")</f>
        <v>Weak</v>
      </c>
      <c r="K2" s="165"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0.34431539352226537</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5.9924056712989113</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45934.942245370374</v>
      </c>
      <c r="G5" s="151">
        <f ca="1">IFERROR(NOW()-F5,"-")</f>
        <v>4.9311325231465162</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39070</v>
      </c>
      <c r="B6" s="156" t="str">
        <f>IFERROR(VLOOKUP(D6,DB!A:K,11,0),"")</f>
        <v>R6</v>
      </c>
      <c r="C6" s="156">
        <v>1</v>
      </c>
      <c r="D6" s="156" t="s">
        <v>33325</v>
      </c>
      <c r="E6" s="156" t="s">
        <v>38964</v>
      </c>
      <c r="F6" s="161">
        <v>45939.789467592593</v>
      </c>
      <c r="G6" s="151">
        <f ca="1">IFERROR(NOW()-F6,"-")</f>
        <v>8.3910300927527715E-2</v>
      </c>
      <c r="H6" s="161">
        <v>45939.783831018518</v>
      </c>
      <c r="I6" s="156" t="str">
        <f>IFERROR(VLOOKUP(D6,DB!A:F,6,0),"")</f>
        <v>Generator-SG</v>
      </c>
      <c r="J6" s="156" t="str">
        <f>IFERROR(VLOOKUP(D6,DB!A:G,7,0),"")</f>
        <v>Vandalized</v>
      </c>
      <c r="K6" s="156" t="s">
        <v>39071</v>
      </c>
      <c r="L6" s="156" t="str">
        <f>IFERROR(VLOOKUP(D6,DB!A:I,9,0),"")</f>
        <v>Latis</v>
      </c>
    </row>
    <row r="7" spans="1:16383" ht="31.5" customHeight="1">
      <c r="A7" s="156"/>
      <c r="B7" s="156" t="str">
        <f>IFERROR(VLOOKUP(D7,DB!A:K,11,0),"")</f>
        <v/>
      </c>
      <c r="C7" s="156"/>
      <c r="D7" s="164"/>
      <c r="E7" s="156"/>
      <c r="F7" s="156"/>
      <c r="G7" s="151">
        <f ca="1">IFERROR(NOW()-F7,"-")</f>
        <v>45939.87337789352</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45939.87337789352</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64"/>
      <c r="E9" s="156"/>
      <c r="F9" s="156"/>
      <c r="G9" s="151">
        <f ca="1">IFERROR(NOW()-F9,"-")</f>
        <v>45939.87337789352</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64"/>
      <c r="E10" s="156"/>
      <c r="F10" s="156"/>
      <c r="G10" s="151">
        <f ca="1">IFERROR(NOW()-F10,"-")</f>
        <v>45939.87337789352</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45939.87337789352</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45939.87337789352</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7"/>
      <c r="E13" s="158"/>
      <c r="F13" s="113"/>
      <c r="G13" s="151">
        <f ca="1">IFERROR(NOW()-F13,"-")</f>
        <v>45939.87337789352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1">
        <f ca="1">IFERROR(NOW()-F14,"-")</f>
        <v>45939.87337789352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1">
        <f ca="1">IFERROR(NOW()-F15,"-")</f>
        <v>45939.87337789352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1">
        <f ca="1">IFERROR(NOW()-F16,"-")</f>
        <v>45939.87337789352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1">
        <f ca="1">IFERROR(NOW()-F17,"-")</f>
        <v>45939.87337789352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45939.87337789352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45939.87337789352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45939.87337789352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45939.87337789352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45939.87337789352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45939.87337789352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45939.87337789352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45939.87337789352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45939.87337789352</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45939.87337789352</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45939.87337789352</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45939.87337789352</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45939.87337789352</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45939.87337789352</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45939.87337789352</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45939.87337789352</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45939.87337789352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45939.87337789352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45939.87337789352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45939.87337789352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45939.87337789352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45939.87337789352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45939.87337789352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45939.87337789352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45939.87337789352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45939.87337789352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45939.87337789352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45939.87337789352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45939.87337789352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45939.87337789352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45939.87337789352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45939.87337789352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45939.87337789352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45939.87337789352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45939.87337789352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45939.87337789352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45939.87337789352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45939.87337789352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45939.87337789352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45939.87337789352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45939.87337789352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45939.87337789352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45939.87337789352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45939.87337789352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45939.87337789352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45939.87337789352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45939.87337789352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45939.87337789352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45939.87337789352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45939.87337789352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45939.87337789352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45939.87337789352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45939.87337789352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45939.87337789352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45939.87337789352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45939.87337789352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45939.87337789352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45939.87337789352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45939.87337789352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45939.87337789352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45939.87337789352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45939.87337789352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45939.87337789352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45939.87337789352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45939.87337789352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45939.87337789352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45939.87337789352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45939.87337789352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45939.87337789352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45939.87337789352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45939.87337789352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45939.87337789352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45939.87337789352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45939.87337789352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45939.87337789352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45939.87337789352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45939.87337789352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45939.87337789352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45939.87337789352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45939.87337789352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45939.87337789352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45939.87337789352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45939.87337789352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45939.87337789352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45939.87337789352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45939.87337789352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45939.87337789352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45939.87337789352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45939.87337789352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45939.87337789352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45939.87337789352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45939.87337789352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45939.87337789352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45939.87337789352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45939.87337789352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45939.87337789352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45939.87337789352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45939.87337789352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45939.87337789352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45939.87337789352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45939.87337789352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45939.87337789352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45939.87337789352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45939.87337789352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45939.87337789352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45939.87337789352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45939.87337789352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45939.87337789352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45939.87337789352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45939.87337789352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45939.87337789352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45939.87337789352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45939.87337789352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45939.87337789352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45939.87337789352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45939.87337789352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45939.87337789352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45939.87337789352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45939.87337789352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45939.87337789352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45939.87337789352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45939.87337789352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45939.87337789352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45939.87337789352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45939.87337789352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45939.87337789352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45939.87337789352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45939.87337789352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45939.87337789352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45939.87337789352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45939.87337789352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45939.87337789352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45939.87337789352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45939.87337789352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45939.87337789352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45939.87337789352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45939.87337789352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45939.87337789352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45939.87337789352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45939.87337789352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45939.87337789352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45939.87337789352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45939.87337789352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45939.87337789352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45939.87337789352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45939.87337789352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45939.87337789352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45939.87337789352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45939.87337789352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45939.87337789352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45939.87337789352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45939.87337789352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45939.87337789352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45939.87337789352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45939.87337789352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45939.87337789352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45939.87337789352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45939.87337789352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45939.87337789352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45939.87337789352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45939.87337789352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45939.87337789352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45939.87337789352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45939.87337789352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45939.87337789352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45939.87337789352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45939.87337789352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45939.87337789352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45939.87337789352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45939.87337789352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45939.87337789352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45939.87337789352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45939.87337789352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45939.87337789352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45939.87337789352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45939.87337789352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45939.87337789352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45939.87337789352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45939.87337789352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45939.87337789352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45939.87337789352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45939.87337789352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45939.87337789352</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2025-10-09T17:59:40Z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