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67" documentId="13_ncr:1_{F6CB121F-512D-4AA6-A0C1-0FB36C537598}" xr6:coauthVersionLast="47" xr6:coauthVersionMax="47" xr10:uidLastSave="{8DCCEE81-D646-486A-B08C-E5B8B88687A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5" i="6"/>
  <c r="G6" i="6"/>
  <c r="G7"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G3" i="1"/>
  <c r="I3" i="1"/>
  <c r="J3" i="1"/>
  <c r="L3" i="1"/>
  <c r="L2" i="5"/>
  <c r="B2" i="4"/>
  <c r="G2" i="4"/>
  <c r="I2" i="4"/>
  <c r="J2" i="4"/>
  <c r="L2" i="4"/>
  <c r="B5" i="6"/>
  <c r="I5" i="6"/>
  <c r="J5" i="6"/>
  <c r="L5" i="6"/>
  <c r="B6" i="6"/>
  <c r="I6" i="6"/>
  <c r="J6" i="6"/>
  <c r="L6" i="6"/>
  <c r="B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<sst xmlns="http://schemas.openxmlformats.org/spreadsheetml/2006/main" count="178592" uniqueCount="39080">
  <si>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</si>
  <si>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</si>
  <si>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</si>
  <si>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</si>
  <si>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</si>
  <si>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</si>
  <si>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</si>
  <si>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</si>
  <si>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</si>
  <si>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</si>
  <si>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</si>
  <si>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</si>
  <si>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</si>
  <si>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</si>
  <si>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</si>
  <si>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</si>
  <si>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</si>
  <si>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</si>
  <si>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</si>
  <si>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</si>
  <si>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</si>
  <si>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</si>
  <si>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</si>
  <si>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</si>
  <si>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</si>
  <si>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</si>
  <si>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</si>
  <si>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</si>
  <si>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</si>
  <si>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</si>
  <si>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</si>
  <si>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</si>
  <si>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</si>
  <si>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</si>
  <si>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</si>
  <si>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</si>
  <si>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</si>
  <si>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</si>
  <si>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</si>
  <si>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</si>
  <si>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</si>
  <si>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</si>
  <si>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</si>
  <si>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</si>
  <si>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</si>
  <si>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</si>
  <si>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</si>
  <si>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</si>
  <si>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</si>
  <si>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</si>
  <si>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</si>
  <si>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</si>
  <si>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</si>
  <si>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</si>
  <si>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</si>
  <si>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</si>
  <si>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</si>
  <si>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</si>
  <si>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</si>
  <si>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</si>
  <si>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</si>
  <si>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</si>
  <si>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</si>
  <si>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</si>
  <si>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</si>
  <si>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</si>
  <si>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</si>
  <si>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</si>
  <si>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</si>
  <si>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</si>
  <si>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</si>
  <si>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</si>
  <si>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</si>
  <si>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</si>
  <si>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</si>
  <si>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</si>
  <si>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</si>
  <si>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</si>
  <si>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</si>
  <si>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</si>
  <si>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</si>
  <si>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</si>
  <si>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</si>
  <si>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</si>
  <si>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</si>
  <si>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</si>
  <si>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</si>
  <si>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</si>
  <si>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</si>
  <si>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</si>
  <si>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</si>
  <si>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</si>
  <si>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</si>
  <si>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</si>
  <si>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</si>
  <si>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</si>
  <si>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</si>
  <si>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</si>
  <si>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</si>
  <si>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</si>
  <si>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</si>
  <si>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</si>
  <si>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</si>
  <si>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</si>
  <si>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</si>
  <si>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</si>
  <si>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</si>
  <si>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</si>
  <si>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</si>
  <si>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</si>
  <si>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</si>
  <si>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</si>
  <si>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</si>
  <si>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</si>
  <si>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</si>
  <si>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</si>
  <si>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</si>
  <si>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</si>
  <si>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</si>
  <si>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</si>
  <si>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</si>
  <si>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</si>
  <si>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</si>
  <si>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</si>
  <si>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</si>
  <si>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</si>
  <si>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</si>
  <si>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</si>
  <si>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</si>
  <si>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</si>
  <si>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</si>
  <si>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</si>
  <si>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</si>
  <si>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</si>
  <si>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</si>
  <si>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</si>
  <si>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</si>
  <si>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</si>
  <si>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</si>
  <si>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</si>
  <si>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</si>
  <si>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</si>
  <si>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</si>
  <si>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</si>
  <si>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</si>
  <si>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</si>
  <si>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</si>
  <si>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</si>
  <si>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</si>
  <si>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</si>
  <si>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</si>
  <si>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</si>
  <si>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</si>
  <si>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</si>
  <si>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</si>
  <si>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</si>
  <si>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</si>
  <si>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</si>
  <si>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</si>
  <si>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</si>
  <si>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</si>
  <si>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</si>
  <si>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</si>
  <si>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</si>
  <si>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</si>
  <si>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</si>
  <si>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</si>
  <si>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</si>
  <si>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</si>
  <si>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</si>
  <si>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</si>
  <si>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</si>
  <si>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</si>
  <si>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</si>
  <si>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</si>
  <si>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</si>
  <si>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</si>
  <si>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</si>
  <si>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</si>
  <si>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</si>
  <si>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</si>
  <si>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</si>
  <si>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</si>
  <si>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</si>
  <si>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</si>
  <si>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</si>
  <si>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</si>
  <si>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</si>
  <si>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</si>
  <si>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</si>
  <si>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</si>
  <si>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</si>
  <si>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</si>
  <si>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</si>
  <si>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</si>
  <si>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</si>
  <si>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</si>
  <si>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</si>
  <si>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</si>
  <si>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</si>
  <si>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</si>
  <si>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</si>
  <si>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</si>
  <si>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</si>
  <si>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</si>
  <si>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</si>
  <si>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</si>
  <si>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</si>
  <si>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</si>
  <si>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</si>
  <si>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</si>
  <si>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</si>
  <si>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</si>
  <si>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</si>
  <si>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</si>
  <si>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</si>
  <si>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</si>
  <si>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</si>
  <si>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</si>
  <si>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</si>
  <si>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</si>
  <si>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</si>
  <si>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</si>
  <si>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</si>
  <si>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</si>
  <si>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</si>
  <si>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</si>
  <si>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</si>
  <si>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</si>
  <si>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</si>
  <si>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</si>
  <si>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</si>
  <si>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</si>
  <si>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</si>
  <si>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</si>
  <si>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</si>
  <si>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</si>
  <si>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</si>
  <si>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</si>
  <si>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</si>
  <si>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</si>
  <si>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</si>
  <si>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</si>
  <si>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</si>
  <si>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</si>
  <si>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</si>
  <si>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</si>
  <si>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</si>
  <si>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</si>
  <si>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</si>
  <si>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</si>
  <si>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</si>
  <si>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</si>
  <si>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</si>
  <si>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</si>
  <si>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</si>
  <si>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</si>
  <si>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</si>
  <si>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</si>
  <si>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</si>
  <si>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</si>
  <si>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</si>
  <si>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</si>
  <si>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</si>
  <si>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</si>
  <si>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</si>
  <si>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</si>
  <si>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</si>
  <si>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</si>
  <si>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</si>
  <si>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</si>
  <si>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</si>
  <si>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</si>
  <si>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</si>
  <si>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</si>
  <si>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</si>
  <si>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</si>
  <si>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</si>
  <si>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</si>
  <si>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</si>
  <si>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</si>
  <si>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</si>
  <si>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</si>
  <si>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</si>
  <si>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</si>
  <si>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</si>
  <si>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</si>
  <si>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</si>
  <si>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</si>
  <si>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</si>
  <si>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</si>
  <si>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</si>
  <si>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</si>
  <si>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</si>
  <si>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</si>
  <si>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</si>
  <si>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</si>
  <si>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</si>
  <si>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</si>
  <si>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</si>
  <si>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</si>
  <si>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</si>
  <si>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</si>
  <si>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</si>
  <si>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</si>
  <si>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</si>
  <si>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</si>
  <si>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</si>
  <si>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</si>
  <si>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</si>
  <si>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</si>
  <si>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</si>
  <si>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</si>
  <si>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</si>
  <si>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</si>
  <si>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</si>
  <si>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</si>
  <si>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</si>
  <si>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</si>
  <si>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</si>
  <si>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</si>
  <si>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</si>
  <si>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</si>
  <si>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</si>
  <si>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</si>
  <si>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</si>
  <si>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</si>
  <si>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</si>
  <si>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</si>
  <si>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</si>
  <si>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</si>
  <si>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</si>
  <si>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</si>
  <si>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</si>
  <si>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</si>
  <si>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</si>
  <si>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</si>
  <si>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</si>
  <si>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</si>
  <si>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</si>
  <si>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</si>
  <si>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</si>
  <si>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</si>
  <si>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</si>
  <si>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</si>
  <si>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</si>
  <si>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</si>
  <si>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</si>
  <si>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</si>
  <si>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</si>
  <si>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</si>
  <si>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</si>
  <si>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</si>
  <si>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</si>
  <si>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</si>
  <si>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</si>
  <si>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</si>
  <si>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</si>
  <si>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</si>
  <si>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</si>
  <si>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</si>
  <si>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</si>
  <si>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</si>
  <si>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</si>
  <si>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</si>
  <si>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</si>
  <si>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</si>
  <si>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</si>
  <si>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</si>
  <si>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</si>
  <si>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</si>
  <si>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</si>
  <si>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</si>
  <si>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</si>
  <si>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</si>
  <si>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</si>
  <si>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</si>
  <si>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</si>
  <si>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</si>
  <si>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</si>
  <si>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</si>
  <si>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</si>
  <si>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</si>
  <si>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</si>
  <si>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</si>
  <si>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</si>
  <si>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</si>
  <si>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</si>
  <si>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</si>
  <si>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</si>
  <si>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</si>
  <si>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</si>
  <si>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</si>
  <si>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</si>
  <si>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</si>
  <si>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</si>
  <si>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</si>
  <si>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</si>
  <si>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</si>
  <si>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</si>
  <si>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</si>
  <si>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</si>
  <si>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</si>
  <si>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</si>
  <si>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</si>
  <si>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</si>
  <si>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</si>
  <si>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</si>
  <si>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</si>
  <si>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</si>
  <si>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</si>
  <si>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</si>
  <si>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</si>
  <si>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</si>
  <si>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</si>
  <si>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</si>
  <si>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</si>
  <si>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</si>
  <si>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</si>
  <si>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</si>
  <si>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</si>
  <si>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</si>
  <si>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</si>
  <si>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</si>
  <si>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</si>
  <si>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</si>
  <si>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</si>
  <si>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</si>
  <si>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</si>
  <si>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</si>
  <si>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</si>
  <si>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</si>
  <si>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</si>
  <si>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</si>
  <si>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</si>
  <si>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</si>
  <si>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</si>
  <si>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</si>
  <si>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</si>
  <si>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</si>
  <si>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</si>
  <si>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</si>
  <si>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</si>
  <si>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</si>
  <si>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</si>
  <si>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</si>
  <si>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</si>
  <si>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</si>
  <si>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</si>
  <si>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</si>
  <si>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</si>
  <si>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</si>
  <si>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</si>
  <si>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</si>
  <si>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</si>
  <si>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</si>
  <si>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</si>
  <si>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</si>
  <si>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</si>
  <si>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</si>
  <si>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</si>
  <si>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</si>
  <si>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</si>
  <si>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</si>
  <si>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</si>
  <si>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</si>
  <si>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</si>
  <si>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</si>
  <si>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</si>
  <si>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</si>
  <si>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</si>
  <si>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</si>
  <si>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</si>
  <si>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</si>
  <si>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</si>
  <si>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</si>
  <si>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</si>
  <si>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</si>
  <si>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</si>
  <si>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</si>
  <si>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</si>
  <si>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</si>
  <si>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</si>
  <si>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</si>
  <si>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</si>
  <si>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</si>
  <si>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</si>
  <si>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</si>
  <si>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</si>
  <si>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</si>
  <si>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</si>
  <si>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</si>
  <si>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</si>
  <si>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</si>
  <si>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</si>
  <si>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</si>
  <si>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</si>
  <si>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</si>
  <si>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</si>
  <si>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</si>
  <si>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</si>
  <si>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</si>
  <si>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</si>
  <si>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</si>
  <si>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</si>
  <si>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</si>
  <si>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</si>
  <si>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</si>
  <si>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</si>
  <si>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</si>
  <si>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</si>
  <si>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</si>
  <si>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</si>
  <si>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</si>
  <si>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</si>
  <si>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</si>
  <si>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</si>
  <si>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</si>
  <si>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</si>
  <si>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</si>
  <si>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</si>
  <si>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</si>
  <si>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</si>
  <si>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</si>
  <si>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</si>
  <si>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</si>
  <si>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</si>
  <si>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</si>
  <si>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</si>
  <si>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</si>
  <si>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</si>
  <si>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</si>
  <si>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</si>
  <si>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</si>
  <si>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</si>
  <si>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</si>
  <si>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</si>
  <si>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</si>
  <si>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</si>
  <si>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</si>
  <si>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</si>
  <si>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</si>
  <si>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</si>
  <si>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</si>
  <si>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</si>
  <si>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</si>
  <si>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</si>
  <si>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</si>
  <si>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</si>
  <si>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</si>
  <si>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</si>
  <si>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</si>
  <si>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</si>
  <si>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</si>
  <si>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</si>
  <si>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</si>
  <si>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</si>
  <si>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</si>
  <si>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</si>
  <si>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</si>
  <si>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</si>
  <si>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</si>
  <si>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</si>
  <si>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</si>
  <si>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</si>
  <si>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</si>
  <si>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</si>
  <si>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</si>
  <si>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</si>
  <si>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</si>
  <si>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</si>
  <si>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</si>
  <si>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</si>
  <si>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</si>
  <si>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</si>
  <si>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</si>
  <si>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</si>
  <si>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</si>
  <si>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</si>
  <si>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</si>
  <si>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</si>
  <si>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</si>
  <si>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</si>
  <si>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</si>
  <si>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</si>
  <si>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</si>
  <si>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</si>
  <si>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</si>
  <si>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</si>
  <si>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</si>
  <si>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</si>
  <si>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</si>
  <si>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</si>
  <si>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</si>
  <si>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</si>
  <si>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</si>
  <si>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</si>
  <si>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</si>
  <si>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</si>
  <si>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</si>
  <si>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</si>
  <si>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</si>
  <si>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</si>
  <si>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</si>
  <si>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</si>
  <si>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</si>
  <si>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</si>
  <si>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</si>
  <si>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</si>
  <si>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</si>
  <si>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</si>
  <si>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</si>
  <si>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</si>
  <si>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</si>
  <si>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</si>
  <si>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</si>
  <si>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</si>
  <si>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</si>
  <si>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</si>
  <si>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</si>
  <si>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</si>
  <si>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</si>
  <si>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</si>
  <si>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</si>
  <si>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</si>
  <si>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</si>
  <si>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</si>
  <si>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</si>
  <si>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</si>
  <si>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</si>
  <si>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</si>
  <si>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</si>
  <si>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</si>
  <si>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</si>
  <si>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</si>
  <si>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</si>
  <si>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</si>
  <si>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</si>
  <si>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</si>
  <si>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</si>
  <si>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</si>
  <si>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</si>
  <si>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</si>
  <si>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</si>
  <si>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</si>
  <si>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</si>
  <si>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</si>
  <si>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</si>
  <si>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</si>
  <si>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</si>
  <si>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</si>
  <si>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</si>
  <si>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</si>
  <si>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</si>
  <si>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</si>
  <si>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</si>
  <si>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</si>
  <si>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</si>
  <si>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</si>
  <si>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</si>
  <si>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</si>
  <si>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</si>
  <si>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</si>
  <si>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</si>
  <si>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</si>
  <si>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</si>
  <si>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</si>
  <si>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</si>
  <si>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</si>
  <si>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</si>
  <si>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</si>
  <si>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</si>
  <si>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</si>
  <si>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</si>
  <si>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</si>
  <si>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</si>
  <si>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</si>
  <si>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</si>
  <si>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</si>
  <si>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</si>
  <si>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</si>
  <si>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</si>
  <si>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</si>
  <si>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</si>
  <si>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</si>
  <si>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</si>
  <si>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</si>
  <si>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</si>
  <si>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</si>
  <si>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</si>
  <si>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</si>
  <si>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</si>
  <si>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</si>
  <si>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</si>
  <si>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</si>
  <si>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</si>
  <si>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</si>
  <si>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</si>
  <si>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</si>
  <si>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</si>
  <si>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</si>
  <si>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</si>
  <si>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</si>
  <si>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</si>
  <si>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</si>
  <si>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</si>
  <si>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</si>
  <si>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</si>
  <si>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</si>
  <si>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</si>
  <si>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</si>
  <si>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</si>
  <si>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</si>
  <si>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</si>
  <si>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</si>
  <si>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</si>
  <si>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</si>
  <si>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</si>
  <si>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</si>
  <si>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</si>
  <si>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</si>
  <si>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</si>
  <si>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</si>
  <si>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</si>
  <si>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</si>
  <si>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</si>
  <si>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</si>
  <si>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</si>
  <si>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</si>
  <si>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</si>
  <si>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</si>
  <si>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</si>
  <si>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</si>
  <si>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</si>
  <si>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</si>
  <si>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</si>
  <si>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</si>
  <si>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</si>
  <si>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</si>
  <si>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</si>
  <si>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</si>
  <si>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</si>
  <si>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</si>
  <si>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</si>
  <si>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</si>
  <si>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</si>
  <si>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</si>
  <si>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</si>
  <si>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</si>
  <si>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</si>
  <si>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</si>
  <si>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</si>
  <si>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</si>
  <si>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</si>
  <si>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</si>
  <si>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</si>
  <si>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</si>
  <si>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</si>
  <si>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</si>
  <si>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</si>
  <si>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</si>
  <si>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</si>
  <si>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</si>
  <si>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</si>
  <si>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</si>
  <si>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</si>
  <si>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</si>
  <si>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</si>
  <si>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</si>
  <si>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</si>
  <si>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</si>
  <si>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</si>
  <si>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</si>
  <si>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</si>
  <si>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</si>
  <si>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</si>
  <si>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</si>
  <si>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</si>
  <si>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</si>
  <si>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</si>
  <si>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</si>
  <si>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</si>
  <si>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</si>
  <si>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</si>
  <si>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</si>
  <si>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</si>
  <si>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</si>
  <si>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</si>
  <si>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</si>
  <si>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</si>
  <si>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</si>
  <si>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</si>
  <si>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</si>
  <si>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</si>
  <si>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</si>
  <si>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</si>
  <si>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</si>
  <si>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</si>
  <si>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</si>
  <si>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</si>
  <si>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</si>
  <si>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</si>
  <si>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</si>
  <si>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</si>
  <si>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</si>
  <si>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</si>
  <si>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</si>
  <si>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</si>
  <si>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</si>
  <si>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</si>
  <si>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</si>
  <si>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</si>
  <si>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</si>
  <si>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</si>
  <si>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</si>
  <si>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</si>
  <si>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</si>
  <si>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</si>
  <si>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</si>
  <si>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</si>
  <si>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</si>
  <si>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</si>
  <si>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</si>
  <si>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</si>
  <si>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</si>
  <si>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</si>
  <si>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</si>
  <si>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</si>
  <si>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</si>
  <si>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</si>
  <si>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</si>
  <si>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</si>
  <si>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</si>
  <si>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</si>
  <si>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</si>
  <si>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</si>
  <si>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</si>
  <si>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</si>
  <si>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</si>
  <si>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</si>
  <si>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</si>
  <si>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</si>
  <si>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</si>
  <si>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</si>
  <si>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</si>
  <si>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</si>
  <si>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</si>
  <si>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</si>
  <si>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</si>
  <si>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</si>
  <si>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</si>
  <si>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</si>
  <si>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</si>
  <si>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</si>
  <si>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</si>
  <si>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</si>
  <si>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</si>
  <si>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</si>
  <si>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</si>
  <si>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</si>
  <si>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</si>
  <si>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</si>
  <si>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</si>
  <si>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</si>
  <si>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</si>
  <si>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</si>
  <si>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</si>
  <si>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</si>
  <si>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</si>
  <si>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</si>
  <si>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</si>
  <si>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</si>
  <si>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</si>
  <si>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</si>
  <si>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</si>
  <si>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</si>
  <si>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</si>
  <si>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</si>
  <si>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</si>
  <si>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</si>
  <si>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</si>
  <si>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</si>
  <si>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</si>
  <si>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</si>
  <si>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</si>
  <si>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</si>
  <si>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</si>
  <si>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</si>
  <si>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</si>
  <si>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</si>
  <si>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</si>
  <si>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</si>
  <si>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</si>
  <si>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</si>
  <si>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</si>
  <si>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</si>
  <si>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</si>
  <si>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</si>
  <si>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</si>
  <si>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</si>
  <si>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</si>
  <si>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</si>
  <si>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</si>
  <si>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</si>
  <si>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</si>
  <si>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</si>
  <si>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</si>
  <si>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</si>
  <si>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</si>
  <si>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</si>
  <si>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</si>
  <si>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</si>
  <si>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</si>
  <si>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</si>
  <si>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</si>
  <si>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</si>
  <si>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</si>
  <si>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</si>
  <si>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</si>
  <si>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</si>
  <si>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</si>
  <si>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</si>
  <si>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</si>
  <si>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</si>
  <si>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</si>
  <si>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</si>
  <si>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</si>
  <si>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</si>
  <si>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</si>
  <si>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</si>
  <si>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</si>
  <si>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</si>
  <si>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</si>
  <si>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</si>
  <si>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</si>
  <si>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</si>
  <si>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</si>
  <si>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</si>
  <si>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</si>
  <si>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</si>
  <si>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</si>
  <si>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</si>
  <si>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</si>
  <si>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</si>
  <si>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</si>
  <si>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</si>
  <si>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</si>
  <si>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</si>
  <si>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</si>
  <si>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</si>
  <si>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</si>
  <si>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</si>
  <si>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</si>
  <si>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</si>
  <si>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</si>
  <si>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</si>
  <si>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</si>
  <si>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</si>
  <si>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</si>
  <si>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</si>
  <si>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</si>
  <si>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</si>
  <si>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</si>
  <si>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</si>
  <si>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</si>
  <si>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</si>
  <si>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</si>
  <si>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</si>
  <si>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</si>
  <si>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</si>
  <si>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</si>
  <si>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</si>
  <si>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</si>
  <si>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</si>
  <si>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</si>
  <si>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</si>
  <si>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</si>
  <si>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</si>
  <si>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</si>
  <si>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</si>
  <si>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</si>
  <si>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</si>
  <si>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</si>
  <si>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</si>
  <si>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</si>
  <si>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</si>
  <si>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</si>
  <si>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</si>
  <si>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</si>
  <si>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</si>
  <si>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</si>
  <si>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</si>
  <si>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</si>
  <si>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</si>
  <si>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</si>
  <si>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</si>
  <si>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</si>
  <si>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</si>
  <si>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</si>
  <si>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</si>
  <si>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</si>
  <si>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</si>
  <si>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</si>
  <si>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</si>
  <si>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</si>
  <si>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</si>
  <si>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</si>
  <si>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</si>
  <si>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</si>
  <si>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</si>
  <si>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</si>
  <si>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</si>
  <si>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</si>
  <si>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</si>
  <si>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</si>
  <si>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</si>
  <si>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</si>
  <si>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</si>
  <si>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</si>
  <si>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</si>
  <si>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</si>
  <si>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</si>
  <si>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</si>
  <si>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</si>
  <si>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</si>
  <si>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</si>
  <si>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</si>
  <si>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</si>
  <si>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</si>
  <si>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</si>
  <si>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</si>
  <si>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</si>
  <si>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</si>
  <si>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</si>
  <si>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</si>
  <si>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</si>
  <si>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</si>
  <si>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</si>
  <si>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</si>
  <si>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</si>
  <si>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</si>
  <si>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</si>
  <si>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</si>
  <si>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</si>
  <si>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</si>
  <si>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</si>
  <si>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</si>
  <si>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</si>
  <si>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</si>
  <si>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</si>
  <si>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</si>
  <si>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</si>
  <si>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</si>
  <si>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</si>
  <si>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</si>
  <si>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</si>
  <si>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</si>
  <si>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</si>
  <si>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</si>
  <si>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</si>
  <si>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</si>
  <si>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</si>
  <si>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</si>
  <si>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</si>
  <si>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</si>
  <si>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</si>
  <si>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</si>
  <si>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</si>
  <si>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</si>
  <si>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</si>
  <si>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</si>
  <si>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</si>
  <si>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</si>
  <si>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</si>
  <si>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</si>
  <si>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</si>
  <si>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</si>
  <si>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</si>
  <si>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</si>
  <si>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</si>
  <si>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</si>
  <si>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</si>
  <si>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</si>
  <si>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</si>
  <si>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</si>
  <si>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</si>
  <si>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</si>
  <si>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</si>
  <si>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</si>
  <si>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</si>
  <si>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</si>
  <si>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</si>
  <si>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</si>
  <si>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</si>
  <si>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</si>
  <si>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</si>
  <si>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</si>
  <si>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</si>
  <si>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</si>
  <si>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</si>
  <si>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</si>
  <si>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</si>
  <si>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</si>
  <si>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</si>
  <si>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</si>
  <si>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</si>
  <si>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</si>
  <si>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</si>
  <si>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</si>
  <si>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</si>
  <si>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</si>
  <si>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</si>
  <si>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</si>
  <si>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</si>
  <si>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</si>
  <si>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</si>
  <si>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</si>
  <si>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</si>
  <si>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</si>
  <si>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</si>
  <si>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</si>
  <si>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</si>
  <si>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</si>
  <si>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</si>
  <si>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</si>
  <si>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</si>
  <si>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</si>
  <si>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</si>
  <si>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</si>
  <si>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</si>
  <si>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</si>
  <si>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</si>
  <si>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</si>
  <si>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</si>
  <si>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</si>
  <si>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</si>
  <si>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</si>
  <si>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</si>
  <si>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</si>
  <si>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</si>
  <si>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</si>
  <si>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</si>
  <si>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</si>
  <si>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</si>
  <si>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</si>
  <si>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</si>
  <si>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</si>
  <si>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</si>
  <si>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</si>
  <si>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</si>
  <si>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</si>
  <si>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</si>
  <si>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</si>
  <si>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</si>
  <si>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</si>
  <si>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</si>
  <si>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</si>
  <si>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</si>
  <si>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</si>
  <si>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</si>
  <si>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</si>
  <si>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</si>
  <si>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</si>
  <si>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</si>
  <si>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</si>
  <si>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</si>
  <si>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</si>
  <si>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</si>
  <si>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</si>
  <si>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</si>
  <si>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</si>
  <si>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</si>
  <si>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</si>
  <si>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</si>
  <si>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</si>
  <si>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</si>
  <si>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</si>
  <si>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</si>
  <si>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</si>
  <si>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</si>
  <si>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</si>
  <si>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</si>
  <si>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</si>
  <si>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</si>
  <si>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</si>
  <si>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</si>
  <si>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</si>
  <si>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</si>
  <si>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</si>
  <si>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</si>
  <si>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</si>
  <si>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</si>
  <si>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</si>
  <si>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</si>
  <si>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</si>
  <si>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</si>
  <si>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</si>
  <si>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</si>
  <si>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</si>
  <si>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</si>
  <si>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</si>
  <si>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</si>
  <si>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</si>
  <si>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</si>
  <si>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</si>
  <si>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</si>
  <si>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</si>
  <si>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</si>
  <si>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</si>
  <si>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</si>
  <si>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</si>
  <si>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</si>
  <si>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</si>
  <si>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</si>
  <si>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</si>
  <si>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</si>
  <si>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</si>
  <si>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</si>
  <si>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</si>
  <si>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</si>
  <si>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</si>
  <si>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</si>
  <si>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</si>
  <si>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</si>
  <si>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</si>
  <si>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</si>
  <si>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</si>
  <si>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</si>
  <si>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</si>
  <si>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</si>
  <si>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</si>
  <si>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</si>
  <si>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</si>
  <si>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</si>
  <si>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</si>
  <si>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</si>
  <si>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</si>
  <si>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</si>
  <si>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</si>
  <si>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</si>
  <si>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</si>
  <si>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</si>
  <si>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</si>
  <si>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</si>
  <si>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</si>
  <si>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</si>
  <si>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</si>
  <si>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</si>
  <si>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</si>
  <si>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</si>
  <si>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</si>
  <si>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</si>
  <si>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</si>
  <si>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</si>
  <si>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</si>
  <si>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</si>
  <si>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</si>
  <si>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</si>
  <si>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</si>
  <si>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</si>
  <si>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</si>
  <si>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</si>
  <si>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</si>
  <si>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</si>
  <si>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</si>
  <si>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</si>
  <si>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</si>
  <si>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</si>
  <si>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</si>
  <si>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</si>
  <si>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</si>
  <si>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</si>
  <si>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</si>
  <si>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</si>
  <si>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</si>
  <si>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</si>
  <si>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</si>
  <si>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</si>
  <si>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</si>
  <si>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</si>
  <si>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</si>
  <si>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</si>
  <si>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</si>
  <si>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</si>
  <si>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</si>
  <si>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</si>
  <si>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</si>
  <si>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</si>
  <si>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</si>
  <si>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</si>
  <si>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</si>
  <si>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</si>
  <si>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</si>
  <si>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</si>
  <si>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</si>
  <si>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</si>
  <si>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</si>
  <si>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</si>
  <si>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</si>
  <si>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</si>
  <si>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</si>
  <si>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</si>
  <si>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</si>
  <si>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</si>
  <si>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</si>
  <si>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</si>
  <si>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</si>
  <si>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</si>
  <si>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</si>
  <si>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</si>
  <si>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</si>
  <si>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</si>
  <si>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</si>
  <si>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</si>
  <si>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</si>
  <si>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</si>
  <si>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</si>
  <si>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</si>
  <si>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</si>
  <si>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</si>
  <si>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</si>
  <si>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</si>
  <si>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</si>
  <si>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</si>
  <si>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</si>
  <si>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</si>
  <si>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</si>
  <si>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</si>
  <si>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</si>
  <si>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</si>
  <si>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</si>
  <si>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</si>
  <si>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</si>
  <si>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</si>
  <si>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</si>
  <si>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</si>
  <si>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</si>
  <si>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</si>
  <si>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</si>
  <si>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</si>
  <si>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</si>
  <si>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</si>
  <si>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</si>
  <si>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</si>
  <si>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</si>
  <si>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</si>
  <si>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</si>
  <si>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</si>
  <si>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</si>
  <si>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</si>
  <si>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</si>
  <si>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</si>
  <si>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</si>
  <si>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</si>
  <si>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</si>
  <si>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</si>
  <si>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</si>
  <si>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</si>
  <si>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</si>
  <si>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</si>
  <si>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</si>
  <si>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</si>
  <si>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</si>
  <si>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</si>
  <si>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</si>
  <si>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</si>
  <si>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</si>
  <si>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</si>
  <si>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</si>
  <si>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</si>
  <si>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</si>
  <si>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</si>
  <si>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</si>
  <si>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</si>
  <si>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</si>
  <si>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</si>
  <si>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</si>
  <si>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</si>
  <si>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</si>
  <si>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</si>
  <si>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</si>
  <si>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</si>
  <si>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</si>
  <si>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</si>
  <si>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</si>
  <si>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</si>
  <si>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</si>
  <si>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</si>
  <si>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</si>
  <si>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</si>
  <si>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</si>
  <si>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</si>
  <si>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</si>
  <si>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</si>
  <si>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</si>
  <si>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</si>
  <si>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</si>
  <si>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</si>
  <si>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</si>
  <si>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</si>
  <si>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</si>
  <si>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</si>
  <si>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</si>
  <si>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</si>
  <si>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</si>
  <si>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</si>
  <si>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</si>
  <si>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</si>
  <si>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</si>
  <si>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</si>
  <si>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</si>
  <si>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</si>
  <si>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</si>
  <si>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</si>
  <si>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</si>
  <si>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</si>
  <si>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</si>
  <si>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</si>
  <si>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</si>
  <si>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</si>
  <si>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</si>
  <si>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</si>
  <si>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</si>
  <si>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</si>
  <si>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</si>
  <si>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</si>
  <si>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</si>
  <si>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</si>
  <si>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</si>
  <si>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</si>
  <si>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</si>
  <si>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</si>
  <si>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</si>
  <si>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</si>
  <si>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</si>
  <si>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</si>
  <si>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</si>
  <si>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</si>
  <si>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</si>
  <si>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</si>
  <si>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</si>
  <si>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</si>
  <si>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</si>
  <si>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</si>
  <si>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</si>
  <si>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</si>
  <si>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</si>
  <si>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</si>
  <si>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</si>
  <si>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</si>
  <si>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</si>
  <si>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</si>
  <si>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</si>
  <si>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</si>
  <si>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</si>
  <si>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</si>
  <si>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</si>
  <si>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</si>
  <si>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</si>
  <si>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</si>
  <si>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</si>
  <si>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</si>
  <si>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</si>
  <si>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</si>
  <si>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</si>
  <si>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</si>
  <si>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</si>
  <si>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</si>
  <si>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</si>
  <si>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</si>
  <si>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</si>
  <si>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</si>
  <si>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</si>
  <si>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</si>
  <si>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</si>
  <si>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</si>
  <si>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</si>
  <si>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</si>
  <si>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</si>
  <si>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</si>
  <si>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</si>
  <si>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</si>
  <si>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</si>
  <si>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</si>
  <si>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</si>
  <si>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</si>
  <si>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</si>
  <si>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</si>
  <si>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</si>
  <si>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</si>
  <si>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</si>
  <si>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</si>
  <si>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</si>
  <si>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</si>
  <si>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</si>
  <si>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</si>
  <si>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</si>
  <si>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</si>
  <si>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</si>
  <si>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</si>
  <si>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</si>
  <si>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</si>
  <si>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</si>
  <si>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</si>
  <si>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</si>
  <si>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</si>
  <si>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</si>
  <si>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</si>
  <si>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</si>
  <si>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</si>
  <si>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</si>
  <si>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</si>
  <si>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</si>
  <si>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</si>
  <si>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</si>
  <si>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</si>
  <si>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</si>
  <si>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</si>
  <si>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</si>
  <si>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</si>
  <si>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</si>
  <si>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</si>
  <si>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</si>
  <si>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</si>
  <si>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</si>
  <si>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</si>
  <si>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</si>
  <si>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</si>
  <si>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</si>
  <si>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</si>
  <si>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</si>
  <si>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</si>
  <si>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</si>
  <si>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</si>
  <si>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</si>
  <si>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</si>
  <si>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</si>
  <si>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</si>
  <si>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</si>
  <si>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</si>
  <si>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</si>
  <si>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</si>
  <si>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</si>
  <si>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</si>
  <si>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</si>
  <si>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</si>
  <si>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</si>
  <si>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</si>
  <si>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</si>
  <si>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</si>
  <si>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</si>
  <si>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</si>
  <si>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</si>
  <si>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</si>
  <si>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</si>
  <si>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</si>
  <si>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</si>
  <si>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</si>
  <si>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</si>
  <si>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</si>
  <si>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</si>
  <si>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</si>
  <si>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</si>
  <si>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</si>
  <si>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</si>
  <si>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</si>
  <si>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</si>
  <si>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</si>
  <si>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</si>
  <si>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</si>
  <si>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</si>
  <si>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</si>
  <si>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</si>
  <si>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</si>
  <si>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</si>
  <si>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</si>
  <si>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</si>
  <si>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</si>
  <si>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</si>
  <si>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</si>
  <si>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</si>
  <si>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</si>
  <si>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</si>
  <si>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</si>
  <si>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</si>
  <si>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</si>
  <si>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</si>
  <si>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</si>
  <si>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</si>
  <si>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</si>
  <si>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</si>
  <si>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</si>
  <si>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</si>
  <si>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</si>
  <si>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</si>
  <si>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</si>
  <si>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</si>
  <si>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</si>
  <si>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</si>
  <si>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</si>
  <si>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</si>
  <si>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</si>
  <si>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</si>
  <si>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</si>
  <si>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</si>
  <si>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</si>
  <si>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</si>
  <si>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</si>
  <si>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</si>
  <si>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</si>
  <si>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</si>
  <si>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</si>
  <si>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</si>
  <si>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</si>
  <si>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</si>
  <si>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</si>
  <si>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</si>
  <si>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</si>
  <si>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</si>
  <si>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</si>
  <si>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</si>
  <si>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</si>
  <si>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</si>
  <si>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</si>
  <si>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</si>
  <si>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</si>
  <si>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</si>
  <si>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</si>
  <si>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</si>
  <si>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</si>
  <si>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</si>
  <si>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</si>
  <si>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</si>
  <si>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</si>
  <si>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</si>
  <si>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</si>
  <si>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</si>
  <si>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</si>
  <si>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</si>
  <si>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</si>
  <si>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</si>
  <si>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</si>
  <si>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</si>
  <si>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</si>
  <si>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</si>
  <si>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</si>
  <si>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</si>
  <si>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</si>
  <si>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</si>
  <si>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</si>
  <si>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</si>
  <si>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</si>
  <si>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</si>
  <si>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</si>
  <si>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</si>
  <si>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</si>
  <si>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</si>
  <si>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</si>
  <si>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</si>
  <si>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</si>
  <si>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</si>
  <si>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</si>
  <si>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</si>
  <si>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</si>
  <si>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</si>
  <si>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</si>
  <si>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</si>
  <si>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</si>
  <si>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</si>
  <si>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</si>
  <si>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</si>
  <si>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</si>
  <si>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</si>
  <si>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</si>
  <si>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</si>
  <si>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</si>
  <si>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</si>
  <si>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</si>
  <si>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</si>
  <si>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</si>
  <si>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</si>
  <si>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</si>
  <si>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</si>
  <si>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</si>
  <si>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</si>
  <si>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</si>
  <si>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</si>
  <si>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</si>
  <si>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</si>
  <si>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</si>
  <si>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</si>
  <si>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</si>
  <si>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</si>
  <si>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</si>
  <si>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</si>
  <si>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</si>
  <si>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</si>
  <si>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</si>
  <si>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</si>
  <si>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</si>
  <si>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</si>
  <si>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</si>
  <si>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</si>
  <si>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</si>
  <si>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</si>
  <si>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</si>
  <si>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</si>
  <si>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</si>
  <si>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</si>
  <si>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</si>
  <si>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</si>
  <si>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</si>
  <si>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</si>
  <si>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</si>
  <si>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</si>
  <si>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</si>
  <si>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</si>
  <si>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</si>
  <si>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</si>
  <si>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</si>
  <si>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</si>
  <si>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</si>
  <si>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</si>
  <si>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</si>
  <si>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</si>
  <si>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</si>
  <si>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</si>
  <si>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</si>
  <si>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</si>
  <si>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</si>
  <si>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</si>
  <si>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</si>
  <si>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</si>
  <si>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</si>
  <si>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</si>
  <si>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</si>
  <si>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</si>
  <si>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</si>
  <si>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</si>
  <si>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</si>
  <si>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</si>
  <si>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</si>
  <si>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</si>
  <si>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</si>
  <si>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</si>
  <si>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</si>
  <si>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</si>
  <si>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</si>
  <si>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</si>
  <si>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</si>
  <si>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</si>
  <si>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</si>
  <si>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</si>
  <si>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</si>
  <si>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</si>
  <si>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</si>
  <si>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</si>
  <si>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</si>
  <si>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</si>
  <si>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</si>
  <si>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</si>
  <si>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</si>
  <si>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</si>
  <si>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</si>
  <si>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</si>
  <si>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</si>
  <si>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</si>
  <si>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</si>
  <si>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</si>
  <si>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</si>
  <si>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</si>
  <si>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</si>
  <si>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</si>
  <si>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</si>
  <si>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</si>
  <si>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</si>
  <si>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</si>
  <si>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</si>
  <si>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</si>
  <si>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</si>
  <si>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</si>
  <si>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</si>
  <si>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</si>
  <si>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</si>
  <si>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</si>
  <si>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</si>
  <si>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</si>
  <si>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</si>
  <si>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</si>
  <si>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</si>
  <si>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</si>
  <si>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</si>
  <si>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</si>
  <si>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</si>
  <si>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</si>
  <si>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</si>
  <si>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</si>
  <si>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</si>
  <si>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</si>
  <si>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</si>
  <si>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</si>
  <si>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</si>
  <si>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</si>
  <si>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</si>
  <si>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</si>
  <si>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</si>
  <si>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</si>
  <si>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</si>
  <si>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</si>
  <si>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</si>
  <si>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</si>
  <si>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</si>
  <si>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</si>
  <si>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</si>
  <si>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</si>
  <si>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</si>
  <si>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</si>
  <si>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</si>
  <si>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</si>
  <si>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</si>
  <si>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</si>
  <si>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</si>
  <si>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</si>
  <si>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</si>
  <si>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</si>
  <si>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</si>
  <si>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</si>
  <si>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</si>
  <si>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</si>
  <si>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</si>
  <si>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</si>
  <si>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</si>
  <si>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</si>
  <si>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</si>
  <si>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</si>
  <si>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</si>
  <si>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</si>
  <si>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</si>
  <si>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</si>
  <si>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</si>
  <si>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</si>
  <si>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</si>
  <si>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</si>
  <si>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</si>
  <si>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</si>
  <si>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</si>
  <si>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</si>
  <si>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</si>
  <si>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</si>
  <si>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</si>
  <si>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</si>
  <si>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</si>
  <si>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</si>
  <si>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</si>
  <si>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</si>
  <si>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</si>
  <si>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</si>
  <si>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</si>
  <si>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</si>
  <si>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</si>
  <si>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</si>
  <si>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</si>
  <si>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</si>
  <si>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</si>
  <si>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</si>
  <si>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</si>
  <si>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</si>
  <si>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</si>
  <si>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</si>
  <si>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</si>
  <si>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</si>
  <si>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</si>
  <si>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</si>
  <si>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</si>
  <si>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</si>
  <si>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</si>
  <si>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</si>
  <si>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</si>
  <si>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</si>
  <si>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</si>
  <si>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</si>
  <si>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</si>
  <si>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</si>
  <si>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</si>
  <si>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</si>
  <si>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</si>
  <si>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</si>
  <si>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</si>
  <si>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</si>
  <si>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</si>
  <si>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</si>
  <si>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</si>
  <si>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</si>
  <si>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</si>
  <si>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</si>
  <si>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</si>
  <si>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</si>
  <si>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</si>
  <si>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</si>
  <si>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</si>
  <si>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</si>
  <si>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</si>
  <si>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</si>
  <si>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</si>
  <si>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</si>
  <si>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</si>
  <si>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</si>
  <si>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</si>
  <si>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</si>
  <si>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</si>
  <si>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</si>
  <si>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</si>
  <si>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</si>
  <si>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</si>
  <si>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</si>
  <si>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</si>
  <si>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</si>
  <si>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</si>
  <si>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</si>
  <si>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</si>
  <si>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</si>
  <si>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</si>
  <si>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</si>
  <si>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</si>
  <si>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</si>
  <si>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</si>
  <si>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</si>
  <si>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</si>
  <si>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</si>
  <si>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</si>
  <si>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</si>
  <si>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</si>
  <si>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</si>
  <si>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</si>
  <si>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</si>
  <si>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</si>
  <si>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</si>
  <si>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</si>
  <si>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</si>
  <si>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</si>
  <si>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</si>
  <si>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</si>
  <si>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</si>
  <si>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</si>
  <si>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</si>
  <si>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</si>
  <si>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</si>
  <si>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</si>
  <si>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</si>
  <si>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</si>
  <si>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</si>
  <si>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</si>
  <si>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</si>
  <si>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</si>
  <si>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</si>
  <si>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</si>
  <si>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</si>
  <si>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</si>
  <si>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</si>
  <si>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</si>
  <si>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</si>
  <si>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</si>
  <si>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</si>
  <si>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</si>
  <si>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</si>
  <si>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</si>
  <si>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</si>
  <si>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</si>
  <si>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</si>
  <si>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</si>
  <si>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</si>
  <si>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</si>
  <si>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</si>
  <si>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</si>
  <si>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</si>
  <si>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</si>
  <si>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</si>
  <si>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</si>
  <si>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</si>
  <si>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</si>
  <si>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</si>
  <si>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</si>
  <si>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</si>
  <si>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</si>
  <si>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</si>
  <si>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</si>
  <si>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</si>
  <si>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</si>
  <si>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</si>
  <si>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</si>
  <si>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</si>
  <si>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</si>
  <si>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</si>
  <si>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</si>
  <si>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</si>
  <si>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</si>
  <si>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</si>
  <si>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</si>
  <si>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</si>
  <si>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</si>
  <si>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</si>
  <si>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</si>
  <si>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</si>
  <si>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</si>
  <si>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</si>
  <si>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</si>
  <si>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</si>
  <si>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</si>
  <si>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</si>
  <si>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</si>
  <si>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</si>
  <si>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</si>
  <si>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</si>
  <si>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</si>
  <si>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</si>
  <si>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</si>
  <si>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</si>
  <si>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</si>
  <si>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</si>
  <si>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</si>
  <si>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</si>
  <si>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</si>
  <si>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</si>
  <si>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</si>
  <si>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</si>
  <si>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</si>
  <si>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</si>
  <si>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</si>
  <si>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</si>
  <si>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</si>
  <si>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</si>
  <si>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</si>
  <si>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</si>
  <si>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</si>
  <si>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</si>
  <si>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</si>
  <si>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</si>
  <si>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</si>
  <si>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</si>
  <si>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</si>
  <si>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</si>
  <si>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</si>
  <si>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</si>
  <si>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</si>
  <si>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</si>
  <si>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</si>
  <si>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</si>
  <si>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</si>
  <si>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</si>
  <si>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</si>
  <si>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</si>
  <si>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</si>
  <si>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</si>
  <si>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</si>
  <si>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</si>
  <si>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</si>
  <si>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</si>
  <si>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</si>
  <si>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</si>
  <si>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</si>
  <si>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</si>
  <si>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</si>
  <si>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</si>
  <si>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</si>
  <si>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</si>
  <si>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</si>
  <si>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</si>
  <si>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</si>
  <si>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</si>
  <si>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</si>
  <si>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</si>
  <si>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</si>
  <si>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</si>
  <si>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</si>
  <si>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</si>
  <si>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</si>
  <si>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</si>
  <si>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</si>
  <si>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</si>
  <si>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</si>
  <si>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</si>
  <si>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</si>
  <si>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</si>
  <si>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</si>
  <si>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</si>
  <si>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</si>
  <si>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</si>
  <si>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</si>
  <si>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</si>
  <si>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</si>
  <si>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</si>
  <si>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</si>
  <si>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</si>
  <si>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</si>
  <si>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</si>
  <si>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</si>
  <si>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</si>
  <si>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</si>
  <si>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</si>
  <si>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</si>
  <si>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</si>
  <si>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</si>
  <si>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</si>
  <si>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</si>
  <si>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</si>
  <si>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</si>
  <si>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</si>
  <si>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</si>
  <si>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</si>
  <si>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</si>
  <si>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</si>
  <si>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</si>
  <si>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</si>
  <si>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</si>
  <si>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</si>
  <si>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</si>
  <si>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</si>
  <si>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</si>
  <si>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</si>
  <si>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</si>
  <si>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</si>
  <si>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</si>
  <si>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</si>
  <si>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</si>
  <si>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</si>
  <si>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</si>
  <si>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</si>
  <si>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</si>
  <si>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</si>
  <si>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</si>
  <si>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</si>
  <si>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</si>
  <si>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</si>
  <si>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</si>
  <si>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</si>
  <si>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</si>
  <si>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</si>
  <si>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</si>
  <si>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</si>
  <si>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</si>
  <si>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</si>
  <si>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</si>
  <si>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</si>
  <si>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</si>
  <si>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</si>
  <si>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</si>
  <si>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</si>
  <si>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</si>
  <si>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</si>
  <si>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</si>
  <si>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</si>
  <si>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</si>
  <si>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</si>
  <si>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</si>
  <si>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</si>
  <si>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</si>
  <si>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</si>
  <si>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</si>
  <si>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</si>
  <si>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</si>
  <si>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</si>
  <si>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</si>
  <si>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</si>
  <si>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</si>
  <si>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</si>
  <si>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</si>
  <si>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</si>
  <si>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</si>
  <si>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</si>
  <si>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</si>
  <si>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</si>
  <si>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</si>
  <si>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</si>
  <si>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</si>
  <si>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</si>
  <si>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</si>
  <si>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</si>
  <si>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</si>
  <si>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</si>
  <si>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</si>
  <si>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</si>
  <si>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</si>
  <si>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</si>
  <si>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</si>
  <si>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</si>
  <si>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</si>
  <si>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</si>
  <si>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</si>
  <si>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</si>
  <si>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</si>
  <si>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</si>
  <si>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</si>
  <si>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</si>
  <si>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</si>
  <si>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</si>
  <si>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</si>
  <si>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</si>
  <si>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</si>
  <si>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</si>
  <si>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</si>
  <si>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</si>
  <si>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</si>
  <si>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</si>
  <si>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</si>
  <si>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</si>
  <si>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</si>
  <si>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</si>
  <si>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</si>
  <si>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</si>
  <si>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</si>
  <si>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</si>
  <si>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</si>
  <si>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</si>
  <si>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</si>
  <si>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</si>
  <si>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</si>
  <si>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</si>
  <si>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</si>
  <si>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</si>
  <si>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</si>
  <si>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</si>
  <si>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</si>
  <si>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</si>
  <si>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</si>
  <si>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</si>
  <si>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</si>
  <si>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</si>
  <si>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</si>
  <si>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</si>
  <si>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</si>
  <si>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</si>
  <si>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</si>
  <si>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</si>
  <si>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</si>
  <si>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</si>
  <si>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</si>
  <si>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</si>
  <si>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</si>
  <si>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</si>
  <si>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</si>
  <si>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</si>
  <si>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</si>
  <si>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</si>
  <si>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</si>
  <si>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</si>
  <si>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</si>
  <si>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</si>
  <si>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</si>
  <si>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</si>
  <si>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</si>
  <si>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</si>
  <si>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</si>
  <si>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</si>
  <si>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</si>
  <si>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</si>
  <si>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</si>
  <si>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</si>
  <si>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</si>
  <si>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</si>
  <si>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</si>
  <si>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</si>
  <si>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</si>
  <si>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</si>
  <si>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</si>
  <si>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</si>
  <si>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</si>
  <si>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</si>
  <si>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</si>
  <si>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</si>
  <si>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</si>
  <si>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</si>
  <si>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</si>
  <si>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</si>
  <si>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</si>
  <si>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</si>
  <si>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</si>
  <si>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</si>
  <si>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</si>
  <si>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</si>
  <si>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</si>
  <si>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</si>
  <si>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</si>
  <si>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</si>
  <si>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</si>
  <si>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</si>
  <si>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</si>
  <si>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</si>
  <si>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</si>
  <si>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</si>
  <si>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</si>
  <si>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</si>
  <si>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</si>
  <si>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</si>
  <si>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</si>
  <si>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</si>
  <si>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</si>
  <si>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</si>
  <si>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</si>
  <si>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</si>
  <si>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</si>
  <si>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</si>
  <si>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</si>
  <si>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</si>
  <si>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</si>
  <si>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</si>
  <si>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</si>
  <si>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</si>
  <si>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</si>
  <si>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</si>
  <si>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</si>
  <si>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</si>
  <si>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</si>
  <si>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</si>
  <si>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</si>
  <si>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</si>
  <si>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</si>
  <si>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</si>
  <si>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</si>
  <si>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</si>
  <si>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</si>
  <si>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</si>
  <si>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</si>
  <si>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</si>
  <si>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</si>
  <si>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</si>
  <si>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</si>
  <si>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</si>
  <si>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</si>
  <si>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</si>
  <si>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</si>
  <si>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</si>
  <si>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</si>
  <si>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</si>
  <si>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</si>
  <si>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</si>
  <si>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</si>
  <si>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</si>
  <si>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</si>
  <si>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</si>
  <si>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</si>
  <si>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</si>
  <si>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</si>
  <si>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</si>
  <si>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</si>
  <si>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</si>
  <si>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</si>
  <si>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</si>
  <si>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</si>
  <si>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</si>
  <si>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</si>
  <si>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</si>
  <si>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</si>
  <si>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</si>
  <si>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</si>
  <si>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</si>
  <si>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</si>
  <si>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</si>
  <si>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</si>
  <si>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</si>
  <si>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</si>
  <si>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</si>
  <si>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</si>
  <si>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</si>
  <si>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</si>
  <si>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</si>
  <si>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</si>
  <si>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</si>
  <si>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</si>
  <si>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</si>
  <si>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</si>
  <si>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</si>
  <si>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</si>
  <si>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</si>
  <si>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</si>
  <si>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</si>
  <si>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</si>
  <si>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</si>
  <si>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</si>
  <si>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</si>
  <si>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</si>
  <si>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</si>
  <si>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</si>
  <si>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</si>
  <si>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</si>
  <si>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</si>
  <si>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</si>
  <si>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</si>
  <si>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</si>
  <si>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</si>
  <si>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</si>
  <si>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</si>
  <si>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</si>
  <si>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</si>
  <si>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</si>
  <si>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</si>
  <si>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</si>
  <si>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</si>
  <si>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</si>
  <si>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</si>
  <si>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</si>
  <si>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</si>
  <si>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</si>
  <si>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</si>
  <si>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</si>
  <si>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</si>
  <si>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</si>
  <si>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</si>
  <si>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</si>
  <si>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</si>
  <si>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</si>
  <si>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</si>
  <si>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</si>
  <si>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</si>
  <si>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</si>
  <si>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</si>
  <si>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</si>
  <si>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</si>
  <si>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</si>
  <si>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</si>
  <si>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</si>
  <si>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</si>
  <si>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</si>
  <si>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</si>
  <si>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</si>
  <si>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</si>
  <si>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</si>
  <si>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</si>
  <si>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</si>
  <si>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</si>
  <si>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</si>
  <si>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</si>
  <si>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</si>
  <si>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</si>
  <si>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</si>
  <si>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</si>
  <si>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</si>
  <si>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</si>
  <si>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</si>
  <si>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</si>
  <si>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</si>
  <si>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</si>
  <si>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</si>
  <si>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</si>
  <si>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</si>
  <si>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</si>
  <si>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</si>
  <si>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</si>
  <si>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</si>
  <si>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</si>
  <si>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</si>
  <si>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</si>
  <si>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</si>
  <si>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</si>
  <si>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</si>
  <si>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</si>
  <si>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</si>
  <si>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</si>
  <si>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</si>
  <si>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</si>
  <si>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</si>
  <si>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</si>
  <si>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</si>
  <si>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</si>
  <si>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</si>
  <si>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</si>
  <si>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</si>
  <si>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</si>
  <si>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</si>
  <si>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</si>
  <si>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</si>
  <si>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</si>
  <si>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</si>
  <si>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</si>
  <si>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</si>
  <si>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</si>
  <si>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</si>
  <si>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</si>
  <si>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</si>
  <si>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</si>
  <si>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</si>
  <si>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</si>
  <si>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</si>
  <si>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</si>
  <si>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</si>
  <si>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</si>
  <si>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</si>
  <si>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</si>
  <si>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</si>
  <si>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</si>
  <si>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</si>
  <si>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</si>
  <si>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</si>
  <si>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</si>
  <si>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</si>
  <si>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</si>
  <si>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</si>
  <si>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</si>
  <si>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</si>
  <si>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</si>
  <si>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</si>
  <si>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</si>
  <si>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</si>
  <si>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</si>
  <si>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</si>
  <si>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</si>
  <si>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</si>
  <si>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</si>
  <si>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</si>
  <si>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</si>
  <si>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</si>
  <si>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</si>
  <si>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</si>
  <si>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</si>
  <si>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</si>
  <si>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</si>
  <si>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</si>
  <si>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</si>
  <si>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</si>
  <si>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</si>
  <si>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</si>
  <si>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</si>
  <si>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</si>
  <si>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</si>
  <si>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</si>
  <si>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</si>
  <si>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</si>
  <si>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</si>
  <si>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</si>
  <si>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</si>
  <si>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</si>
  <si>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</si>
  <si>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</si>
  <si>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</si>
  <si>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</si>
  <si>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</si>
  <si>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</si>
  <si>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</si>
  <si>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</si>
  <si>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</si>
  <si>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</si>
  <si>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</si>
  <si>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</si>
  <si>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</si>
  <si>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</si>
  <si>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</si>
  <si>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</si>
  <si>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</si>
  <si>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</si>
  <si>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</si>
  <si>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</si>
  <si>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</si>
  <si>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</si>
  <si>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</si>
  <si>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</si>
  <si>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</si>
  <si>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</si>
  <si>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</si>
  <si>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</si>
  <si>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</si>
  <si>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</si>
  <si>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</si>
  <si>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</si>
  <si>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</si>
  <si>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</si>
  <si>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</si>
  <si>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</si>
  <si>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</si>
  <si>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</si>
  <si>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</si>
  <si>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</si>
  <si>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</si>
  <si>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</si>
  <si>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</si>
  <si>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</si>
  <si>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</si>
  <si>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</si>
  <si>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</si>
  <si>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</si>
  <si>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</si>
  <si>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</si>
  <si>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</si>
  <si>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</si>
  <si>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</si>
  <si>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</si>
  <si>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</si>
  <si>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</si>
  <si>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</si>
  <si>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</si>
  <si>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</si>
  <si>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</si>
  <si>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</si>
  <si>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</si>
  <si>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</si>
  <si>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</si>
  <si>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</si>
  <si>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</si>
  <si>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</si>
  <si>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</si>
  <si>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</si>
  <si>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</si>
  <si>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</si>
  <si>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</si>
  <si>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</si>
  <si>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</si>
  <si>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</si>
  <si>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</si>
  <si>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</si>
  <si>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</si>
  <si>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</si>
  <si>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</si>
  <si>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</si>
  <si>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</si>
  <si>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</si>
  <si>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</si>
  <si>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</si>
  <si>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</si>
  <si>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</si>
  <si>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</si>
  <si>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</si>
  <si>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</si>
  <si>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</si>
  <si>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</si>
  <si>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</si>
  <si>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</si>
  <si>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</si>
  <si>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</si>
  <si>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</si>
  <si>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</si>
  <si>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</si>
  <si>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</si>
  <si>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</si>
  <si>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</si>
  <si>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</si>
  <si>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</si>
  <si>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</si>
  <si>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</si>
  <si>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</si>
  <si>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</si>
  <si>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</si>
  <si>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</si>
  <si>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</si>
  <si>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</si>
  <si>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</si>
  <si>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</si>
  <si>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</si>
  <si>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</si>
  <si>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</si>
  <si>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</si>
  <si>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</si>
  <si>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</si>
  <si>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</si>
  <si>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</si>
  <si>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</si>
  <si>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</si>
  <si>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</si>
  <si>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</si>
  <si>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</si>
  <si>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</si>
  <si>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</si>
  <si>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</si>
  <si>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</si>
  <si>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</si>
  <si>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</si>
  <si>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</si>
  <si>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</si>
  <si>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</si>
  <si>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</si>
  <si>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</si>
  <si>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</si>
  <si>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</si>
  <si>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</si>
  <si>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</si>
  <si>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</si>
  <si>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</si>
  <si>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</si>
  <si>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</si>
  <si>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</si>
  <si>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</si>
  <si>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</si>
  <si>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</si>
  <si>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</si>
  <si>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</si>
  <si>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</si>
  <si>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</si>
  <si>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</si>
  <si>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</si>
  <si>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</si>
  <si>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</si>
  <si>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</si>
  <si>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</si>
  <si>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</si>
  <si>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</si>
  <si>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</si>
  <si>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</si>
  <si>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</si>
  <si>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</si>
  <si>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</si>
  <si>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</si>
  <si>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</si>
  <si>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</si>
  <si>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</si>
  <si>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</si>
  <si>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</si>
  <si>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</si>
  <si>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</si>
  <si>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</si>
  <si>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</si>
  <si>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</si>
  <si>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</si>
  <si>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</si>
  <si>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</si>
  <si>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</si>
  <si>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</si>
  <si>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</si>
  <si>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</si>
  <si>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</si>
  <si>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</si>
  <si>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</si>
  <si>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</si>
  <si>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</si>
  <si>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</si>
  <si>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</si>
  <si>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</si>
  <si>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</si>
  <si>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</si>
  <si>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</si>
  <si>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</si>
  <si>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</si>
  <si>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</si>
  <si>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</si>
  <si>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</si>
  <si>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</si>
  <si>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</si>
  <si>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</si>
  <si>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</si>
  <si>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</si>
  <si>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</si>
  <si>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</si>
  <si>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</si>
  <si>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</si>
  <si>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</si>
  <si>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</si>
  <si>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</si>
  <si>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</si>
  <si>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</si>
  <si>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</si>
  <si>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</si>
  <si>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</si>
  <si>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</si>
  <si>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</si>
  <si>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</si>
  <si>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</si>
  <si>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</si>
  <si>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</si>
  <si>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</si>
  <si>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</si>
  <si>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</si>
  <si>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</si>
  <si>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</si>
  <si>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</si>
  <si>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</si>
  <si>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</si>
  <si>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</si>
  <si>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</si>
  <si>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</si>
  <si>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</si>
  <si>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</si>
  <si>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</si>
  <si>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</si>
  <si>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</si>
  <si>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</si>
  <si>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</si>
  <si>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</si>
  <si>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</si>
  <si>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</si>
  <si>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</si>
  <si>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</si>
  <si>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</si>
  <si>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</si>
  <si>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</si>
  <si>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</si>
  <si>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</si>
  <si>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</si>
  <si>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</si>
  <si>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</si>
  <si>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</si>
  <si>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</si>
  <si>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</si>
  <si>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</si>
  <si>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</si>
  <si>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</si>
  <si>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</si>
  <si>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</si>
  <si>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</si>
  <si>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</si>
  <si>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</si>
  <si>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</si>
  <si>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</si>
  <si>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</si>
  <si>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</si>
  <si>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</si>
  <si>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</si>
  <si>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</si>
  <si>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</si>
  <si>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</si>
  <si>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</si>
  <si>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</si>
  <si>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</si>
  <si>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</si>
  <si>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</si>
  <si>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</si>
  <si>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</si>
  <si>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</si>
  <si>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</si>
  <si>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</si>
  <si>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</si>
  <si>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</si>
  <si>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</si>
  <si>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</si>
  <si>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</si>
  <si>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</si>
  <si>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</si>
  <si>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</si>
  <si>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</si>
  <si>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</si>
  <si>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</si>
  <si>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</si>
  <si>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</si>
  <si>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</si>
  <si>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</si>
  <si>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</si>
  <si>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</si>
  <si>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</si>
  <si>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</si>
  <si>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</si>
  <si>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</si>
  <si>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</si>
  <si>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</si>
  <si>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</si>
  <si>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</si>
  <si>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</si>
  <si>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</si>
  <si>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</si>
  <si>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</si>
  <si>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</si>
  <si>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</si>
  <si>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</si>
  <si>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</si>
  <si>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</si>
  <si>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</si>
  <si>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</si>
  <si>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</si>
  <si>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</si>
  <si>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</si>
  <si>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</si>
  <si>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</si>
  <si>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</si>
  <si>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</si>
  <si>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</si>
  <si>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</si>
  <si>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</si>
  <si>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</si>
  <si>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</si>
  <si>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</si>
  <si>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</si>
  <si>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</si>
  <si>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</si>
  <si>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</si>
  <si>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</si>
  <si>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</si>
  <si>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</si>
  <si>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</si>
  <si>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</si>
  <si>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</si>
  <si>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</si>
  <si>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</si>
  <si>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</si>
  <si>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</si>
  <si>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</si>
  <si>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</si>
  <si>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</si>
  <si>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</si>
  <si>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</si>
  <si>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</si>
  <si>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</si>
  <si>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</si>
  <si>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</si>
  <si>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</si>
  <si>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</si>
  <si>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</si>
  <si>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</si>
  <si>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</si>
  <si>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</si>
  <si>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</si>
  <si>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</si>
  <si>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</si>
  <si>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</si>
  <si>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</si>
  <si>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</si>
  <si>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</si>
  <si>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</si>
  <si>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</si>
  <si>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</si>
  <si>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</si>
  <si>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</si>
  <si>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</si>
  <si>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</si>
  <si>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</si>
  <si>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</si>
  <si>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</si>
  <si>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</si>
  <si>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</si>
  <si>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</si>
  <si>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</si>
  <si>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</si>
  <si>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</si>
  <si>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</si>
  <si>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</si>
  <si>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</si>
  <si>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</si>
  <si>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</si>
  <si>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</si>
  <si>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</si>
  <si>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</si>
  <si>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</si>
  <si>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</si>
  <si>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</si>
  <si>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</si>
  <si>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</si>
  <si>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</si>
  <si>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</si>
  <si>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</si>
  <si>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</si>
  <si>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</si>
  <si>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</si>
  <si>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</si>
  <si>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</si>
  <si>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</si>
  <si>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</si>
  <si>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</si>
  <si>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</si>
  <si>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</si>
  <si>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</si>
  <si>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</si>
  <si>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</si>
  <si>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</si>
  <si>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</si>
  <si>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</si>
  <si>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</si>
  <si>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</si>
  <si>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</si>
  <si>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</si>
  <si>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</si>
  <si>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</si>
  <si>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</si>
  <si>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</si>
  <si>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</si>
  <si>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</si>
  <si>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</si>
  <si>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</si>
  <si>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</si>
  <si>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</si>
  <si>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</si>
  <si>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</si>
  <si>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</si>
  <si>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</si>
  <si>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</si>
  <si>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</si>
  <si>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</si>
  <si>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</si>
  <si>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</si>
  <si>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</si>
  <si>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</si>
  <si>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</si>
  <si>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</si>
  <si>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</si>
  <si>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</si>
  <si>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</si>
  <si>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</si>
  <si>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</si>
  <si>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</si>
  <si>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</si>
  <si>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</si>
  <si>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</si>
  <si>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</si>
  <si>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</si>
  <si>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</si>
  <si>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</si>
  <si>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</si>
  <si>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</si>
  <si>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</si>
  <si>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</si>
  <si>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</si>
  <si>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</si>
  <si>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</si>
  <si>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</si>
  <si>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</si>
  <si>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</si>
  <si>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</si>
  <si>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</si>
  <si>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</si>
  <si>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</si>
  <si>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</si>
  <si>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</si>
  <si>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</si>
  <si>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</si>
  <si>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</si>
  <si>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</si>
  <si>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</si>
  <si>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</si>
  <si>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</si>
  <si>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</si>
  <si>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</si>
  <si>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</si>
  <si>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</si>
  <si>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</si>
  <si>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</si>
  <si>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</si>
  <si>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</si>
  <si>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</si>
  <si>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</si>
  <si>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</si>
  <si>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</si>
  <si>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</si>
  <si>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</si>
  <si>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</si>
  <si>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</si>
  <si>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</si>
  <si>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</si>
  <si>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</si>
  <si>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</si>
  <si>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</si>
  <si>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</si>
  <si>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</si>
  <si>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</si>
  <si>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</si>
  <si>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</si>
  <si>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</si>
  <si>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</si>
  <si>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</si>
  <si>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</si>
  <si>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</si>
  <si>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</si>
  <si>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</si>
  <si>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</si>
  <si>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</si>
  <si>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</si>
  <si>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</si>
  <si>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</si>
  <si>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</si>
  <si>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</si>
  <si>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</si>
  <si>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</si>
  <si>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</si>
  <si>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</si>
  <si>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</si>
  <si>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</si>
  <si>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</si>
  <si>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</si>
  <si>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</si>
  <si>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</si>
  <si>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</si>
  <si>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</si>
  <si>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</si>
  <si>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</si>
  <si>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</si>
  <si>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</si>
  <si>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</si>
  <si>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</si>
  <si>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</si>
  <si>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</si>
  <si>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</si>
  <si>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</si>
  <si>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</si>
  <si>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</si>
  <si>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</si>
  <si>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</si>
  <si>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</si>
  <si>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</si>
  <si>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</si>
  <si>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</si>
  <si>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</si>
  <si>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</si>
  <si>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</si>
  <si>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</si>
  <si>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</si>
  <si>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</si>
  <si>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</si>
  <si>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</si>
  <si>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</si>
  <si>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</si>
  <si>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</si>
  <si>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</si>
  <si>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</si>
  <si>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</si>
  <si>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</si>
  <si>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</si>
  <si>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</si>
  <si>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</si>
  <si>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</si>
  <si>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</si>
  <si>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</si>
  <si>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</si>
  <si>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</si>
  <si>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</si>
  <si>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</si>
  <si>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</si>
  <si>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</si>
  <si>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</si>
  <si>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</si>
  <si>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</si>
  <si>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</si>
  <si>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</si>
  <si>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</si>
  <si>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</si>
  <si>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</si>
  <si>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</si>
  <si>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</si>
  <si>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</si>
  <si>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</si>
  <si>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</si>
  <si>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</si>
  <si>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</si>
  <si>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</si>
  <si>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</si>
  <si>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</si>
  <si>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</si>
  <si>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</si>
  <si>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</si>
  <si>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</si>
  <si>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</si>
  <si>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</si>
  <si>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</si>
  <si>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</si>
  <si>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</si>
  <si>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</si>
  <si>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</si>
  <si>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</si>
  <si>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</si>
  <si>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</si>
  <si>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</si>
  <si>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</si>
  <si>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</si>
  <si>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</si>
  <si>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</si>
  <si>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</si>
  <si>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</si>
  <si>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</si>
  <si>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</si>
  <si>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</si>
  <si>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</si>
  <si>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</si>
  <si>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</si>
  <si>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</si>
  <si>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</si>
  <si>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</si>
  <si>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</si>
  <si>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</si>
  <si>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</si>
  <si>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</si>
  <si>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</si>
  <si>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</si>
  <si>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</si>
  <si>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</si>
  <si>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</si>
  <si>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</si>
  <si>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</si>
  <si>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</si>
  <si>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</si>
  <si>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</si>
  <si>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</si>
  <si>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</si>
  <si>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</si>
  <si>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</si>
  <si>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</si>
  <si>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</si>
  <si>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</si>
  <si>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</si>
  <si>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</si>
  <si>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</si>
  <si>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</si>
  <si>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</si>
  <si>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</si>
  <si>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</si>
  <si>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</si>
  <si>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</si>
  <si>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</si>
  <si>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</si>
  <si>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</si>
  <si>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</si>
  <si>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</si>
  <si>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</si>
  <si>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</si>
  <si>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</si>
  <si>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</si>
  <si>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</si>
  <si>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</si>
  <si>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</si>
  <si>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</si>
  <si>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</si>
  <si>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</si>
  <si>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</si>
  <si>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</si>
  <si>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</si>
  <si>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</si>
  <si>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</si>
  <si>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</si>
  <si>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</si>
  <si>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</si>
  <si>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</si>
  <si>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</si>
  <si>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</si>
  <si>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</si>
  <si>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</si>
  <si>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</si>
  <si>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</si>
  <si>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</si>
  <si>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</si>
  <si>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</si>
  <si>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</si>
  <si>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</si>
  <si>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</si>
  <si>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</si>
  <si>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</si>
  <si>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</si>
  <si>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</si>
  <si>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</si>
  <si>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</si>
  <si>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</si>
  <si>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</si>
  <si>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</si>
  <si>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</si>
  <si>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</si>
  <si>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</si>
  <si>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</si>
  <si>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</si>
  <si>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</si>
  <si>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</si>
  <si>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</si>
  <si>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</si>
  <si>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</si>
  <si>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</si>
  <si>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</si>
  <si>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</si>
  <si>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</si>
  <si>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</si>
  <si>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</si>
  <si>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</si>
  <si>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</si>
  <si>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</si>
  <si>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</si>
  <si>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</si>
  <si>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</si>
  <si>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</si>
  <si>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</si>
  <si>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</si>
  <si>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</si>
  <si>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</si>
  <si>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</si>
  <si>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</si>
  <si>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</si>
  <si>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</si>
  <si>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</si>
  <si>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</si>
  <si>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</si>
  <si>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</si>
  <si>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</si>
  <si>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</si>
  <si>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</si>
  <si>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</si>
  <si>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</si>
  <si>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</si>
  <si>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</si>
  <si>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</si>
  <si>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</si>
  <si>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</si>
  <si>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</si>
  <si>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</si>
  <si>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</si>
  <si>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</si>
  <si>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</si>
  <si>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</si>
  <si>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</si>
  <si>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</si>
  <si>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</si>
  <si>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</si>
  <si>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</si>
  <si>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</si>
  <si>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</si>
  <si>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</si>
  <si>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</si>
  <si>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</si>
  <si>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</si>
  <si>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</si>
  <si>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</si>
  <si>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</si>
  <si>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</si>
  <si>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</si>
  <si>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</si>
  <si>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</si>
  <si>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</si>
  <si>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</si>
  <si>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</si>
  <si>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</si>
  <si>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</si>
  <si>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</si>
  <si>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</si>
  <si>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</si>
  <si>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</si>
  <si>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</si>
  <si>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</si>
  <si>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</si>
  <si>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</si>
  <si>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</si>
  <si>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</si>
  <si>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</si>
  <si>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</si>
  <si>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</si>
  <si>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</si>
  <si>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</si>
  <si>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</si>
  <si>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</si>
  <si>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</si>
  <si>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</si>
  <si>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</si>
  <si>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</si>
  <si>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</si>
  <si>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</si>
  <si>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</si>
  <si>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</si>
  <si>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</si>
  <si>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</si>
  <si>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</si>
  <si>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</si>
  <si>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</si>
  <si>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</si>
  <si>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</si>
  <si>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</si>
  <si>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</si>
  <si>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</si>
  <si>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</si>
  <si>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</si>
  <si>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</si>
  <si>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</si>
  <si>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</si>
  <si>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</si>
  <si>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</si>
  <si>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</si>
  <si>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</si>
  <si>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</si>
  <si>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</si>
  <si>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</si>
  <si>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</si>
  <si>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</si>
  <si>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</si>
  <si>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</si>
  <si>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</si>
  <si>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</si>
  <si>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</si>
  <si>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</si>
  <si>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</si>
  <si>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</si>
  <si>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</si>
  <si>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</si>
  <si>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</si>
  <si>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</si>
  <si>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</si>
  <si>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</si>
  <si>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</si>
  <si>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</si>
  <si>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</si>
  <si>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</si>
  <si>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</si>
  <si>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</si>
  <si>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</si>
  <si>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</si>
  <si>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</si>
  <si>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</si>
  <si>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</si>
  <si>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</si>
  <si>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</si>
  <si>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</si>
  <si>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</si>
  <si>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</si>
  <si>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</si>
  <si>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</si>
  <si>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</si>
  <si>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</si>
  <si>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</si>
  <si>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</si>
  <si>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</si>
  <si>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</si>
  <si>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</si>
  <si>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</si>
  <si>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</si>
  <si>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</si>
  <si>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</si>
  <si>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</si>
  <si>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</si>
  <si>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</si>
  <si>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</si>
  <si>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</si>
  <si>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</si>
  <si>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</si>
  <si>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</si>
  <si>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</si>
  <si>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</si>
  <si>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</si>
  <si>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</si>
  <si>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</si>
  <si>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</si>
  <si>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</si>
  <si>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</si>
  <si>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</si>
  <si>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</si>
  <si>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</si>
  <si>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</si>
  <si>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</si>
  <si>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</si>
  <si>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</si>
  <si>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</si>
  <si>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</si>
  <si>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</si>
  <si>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</si>
  <si>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</si>
  <si>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</si>
  <si>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</si>
  <si>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</si>
  <si>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</si>
  <si>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</si>
  <si>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</si>
  <si>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</si>
  <si>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</si>
  <si>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</si>
  <si>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</si>
  <si>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</si>
  <si>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</si>
  <si>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</si>
  <si>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</si>
  <si>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</si>
  <si>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</si>
  <si>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</si>
  <si>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</si>
  <si>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</si>
  <si>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</si>
  <si>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</si>
  <si>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</si>
  <si>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</si>
  <si>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</si>
  <si>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</si>
  <si>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</si>
  <si>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</si>
  <si>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</si>
  <si>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</si>
  <si>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</si>
  <si>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</si>
  <si>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</si>
  <si>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</si>
  <si>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</si>
  <si>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</si>
  <si>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</si>
  <si>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</si>
  <si>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</si>
  <si>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</si>
  <si>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</si>
  <si>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</si>
  <si>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</si>
  <si>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</si>
  <si>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</si>
  <si>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</si>
  <si>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</si>
  <si>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</si>
  <si>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</si>
  <si>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</si>
  <si>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</si>
  <si>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</si>
  <si>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</si>
  <si>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</si>
  <si>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</si>
  <si>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</si>
  <si>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</si>
  <si>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</si>
  <si>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</si>
  <si>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</si>
  <si>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</si>
  <si>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</si>
  <si>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</si>
  <si>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</si>
  <si>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</si>
  <si>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</si>
  <si>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</si>
  <si>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</si>
  <si>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</si>
  <si>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</si>
  <si>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</si>
  <si>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</si>
  <si>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</si>
  <si>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</si>
  <si>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</si>
  <si>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</si>
  <si>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</si>
  <si>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</si>
  <si>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</si>
  <si>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</si>
  <si>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</si>
  <si>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</si>
  <si>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</si>
  <si>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</si>
  <si>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</si>
  <si>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</si>
  <si>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</si>
  <si>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</si>
  <si>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</si>
  <si>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</si>
  <si>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</si>
  <si>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</si>
  <si>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</si>
  <si>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</si>
  <si>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</si>
  <si>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</si>
  <si>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</si>
  <si>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</si>
  <si>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</si>
  <si>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</si>
  <si>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</si>
  <si>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</si>
  <si>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</si>
  <si>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</si>
  <si>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</si>
  <si>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</si>
  <si>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</si>
  <si>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</si>
  <si>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</si>
  <si>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</si>
  <si>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</si>
  <si>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</si>
  <si>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</si>
  <si>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</si>
  <si>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</si>
  <si>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</si>
  <si>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</si>
  <si>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</si>
  <si>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</si>
  <si>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</si>
  <si>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</si>
  <si>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</si>
  <si>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</si>
  <si>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</si>
  <si>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</si>
  <si>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</si>
  <si>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</si>
  <si>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</si>
  <si>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</si>
  <si>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</si>
  <si>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</si>
  <si>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</si>
  <si>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</si>
  <si>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</si>
  <si>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</si>
  <si>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</si>
  <si>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</si>
  <si>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</si>
  <si>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</si>
  <si>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</si>
  <si>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</si>
  <si>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</si>
  <si>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</si>
  <si>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</si>
  <si>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</si>
  <si>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</si>
  <si>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</si>
  <si>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</si>
  <si>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</si>
  <si>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</si>
  <si>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</si>
  <si>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</si>
  <si>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</si>
  <si>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</si>
  <si>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</si>
  <si>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</si>
  <si>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</si>
  <si>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</si>
  <si>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</si>
  <si>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</si>
  <si>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</si>
  <si>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</si>
  <si>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</si>
  <si>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</si>
  <si>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</si>
  <si>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</si>
  <si>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</si>
  <si>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</si>
  <si>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</si>
  <si>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</si>
  <si>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</si>
  <si>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</si>
  <si>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</si>
  <si>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</si>
  <si>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</si>
  <si>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</si>
  <si>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</si>
  <si>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</si>
  <si>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</si>
  <si>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</si>
  <si>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</si>
  <si>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</si>
  <si>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</si>
  <si>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</si>
  <si>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</si>
  <si>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</si>
  <si>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</si>
  <si>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</si>
  <si>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</si>
  <si>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</si>
  <si>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</si>
  <si>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</si>
  <si>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</si>
  <si>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</si>
  <si>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</si>
  <si>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</si>
  <si>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</si>
  <si>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</si>
  <si>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</si>
  <si>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</si>
  <si>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</si>
  <si>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</si>
  <si>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</si>
  <si>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</si>
  <si>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</si>
  <si>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</si>
  <si>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</si>
  <si>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</si>
  <si>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</si>
  <si>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</si>
  <si>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</si>
  <si>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</si>
  <si>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</si>
  <si>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</si>
  <si>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</si>
  <si>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</si>
  <si>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</si>
  <si>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</si>
  <si>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</si>
  <si>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</si>
  <si>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</si>
  <si>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</si>
  <si>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</si>
  <si>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</si>
  <si>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</si>
  <si>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</si>
  <si>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</si>
  <si>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</si>
  <si>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</si>
  <si>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</si>
  <si>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</si>
  <si>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</si>
  <si>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</si>
  <si>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</si>
  <si>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</si>
  <si>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</si>
  <si>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</si>
  <si>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</si>
  <si>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</si>
  <si>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</si>
  <si>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</si>
  <si>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</si>
  <si>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</si>
  <si>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</si>
  <si>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</si>
  <si>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</si>
  <si>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</si>
  <si>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</si>
  <si>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</si>
  <si>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</si>
  <si>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</si>
  <si>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</si>
  <si>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</si>
  <si>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</si>
  <si>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</si>
  <si>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</si>
  <si>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</si>
  <si>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</si>
  <si>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</si>
  <si>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</si>
  <si>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</si>
  <si>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</si>
  <si>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</si>
  <si>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</si>
  <si>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</si>
  <si>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</si>
  <si>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</si>
  <si>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</si>
  <si>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</si>
  <si>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</si>
  <si>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</si>
  <si>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</si>
  <si>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</si>
  <si>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</si>
  <si>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</si>
  <si>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</si>
  <si>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</si>
  <si>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</si>
  <si>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</si>
  <si>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</si>
  <si>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</si>
  <si>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</si>
  <si>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</si>
  <si>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</si>
  <si>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</si>
  <si>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</si>
  <si>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</si>
  <si>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</si>
  <si>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</si>
  <si>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</si>
  <si>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</si>
  <si>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</si>
  <si>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</si>
  <si>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</si>
  <si>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</si>
  <si>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</si>
  <si>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</si>
  <si>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</si>
  <si>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</si>
  <si>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</si>
  <si>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</si>
  <si>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</si>
  <si>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</si>
  <si>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</si>
  <si>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</si>
  <si>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</si>
  <si>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</si>
  <si>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</si>
  <si>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</si>
  <si>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</si>
  <si>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</si>
  <si>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</si>
  <si>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</si>
  <si>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</si>
  <si>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</si>
  <si>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</si>
  <si>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</si>
  <si>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</si>
  <si>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</si>
  <si>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</si>
  <si>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</si>
  <si>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</si>
  <si>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</si>
  <si>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</si>
  <si>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</si>
  <si>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</si>
  <si>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</si>
  <si>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</si>
  <si>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</si>
  <si>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</si>
  <si>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</si>
  <si>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</si>
  <si>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</si>
  <si>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</si>
  <si>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</si>
  <si>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</si>
  <si>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</si>
  <si>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</si>
  <si>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</si>
  <si>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</si>
  <si>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</si>
  <si>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</si>
  <si>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</si>
  <si>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</si>
  <si>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</si>
  <si>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</si>
  <si>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</si>
  <si>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</si>
  <si>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</si>
  <si>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</si>
  <si>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</si>
  <si>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</si>
  <si>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</si>
  <si>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</si>
  <si>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</si>
  <si>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</si>
  <si>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</si>
  <si>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</si>
  <si>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</si>
  <si>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</si>
  <si>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</si>
  <si>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</si>
  <si>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</si>
  <si>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</si>
  <si>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</si>
  <si>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</si>
  <si>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</si>
  <si>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</si>
  <si>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</si>
  <si>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</si>
  <si>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</si>
  <si>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</si>
  <si>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</si>
  <si>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</si>
  <si>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</si>
  <si>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</si>
  <si>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</si>
  <si>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</si>
  <si>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</si>
  <si>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</si>
  <si>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</si>
  <si>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</si>
  <si>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</si>
  <si>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</si>
  <si>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</si>
  <si>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</si>
  <si>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</si>
  <si>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</si>
  <si>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</si>
  <si>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</si>
  <si>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</si>
  <si>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</si>
  <si>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</si>
  <si>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</si>
  <si>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</si>
  <si>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</si>
  <si>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</si>
  <si>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</si>
  <si>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</si>
  <si>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</si>
  <si>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</si>
  <si>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</si>
  <si>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</si>
  <si>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</si>
  <si>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</si>
  <si>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</si>
  <si>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</si>
  <si>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</si>
  <si>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</si>
  <si>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</si>
  <si>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</si>
  <si>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</si>
  <si>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</si>
  <si>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</si>
  <si>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</si>
  <si>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</si>
  <si>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</si>
  <si>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</si>
  <si>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</si>
  <si>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</si>
  <si>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</si>
  <si>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</si>
  <si>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</si>
  <si>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</si>
  <si>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</si>
  <si>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</si>
  <si>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</si>
  <si>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</si>
  <si>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</si>
  <si>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</si>
  <si>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</si>
  <si>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</si>
  <si>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</si>
  <si>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</si>
  <si>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</si>
  <si>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</si>
  <si>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</si>
  <si>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</si>
  <si>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</si>
  <si>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</si>
  <si>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</si>
  <si>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</si>
  <si>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</si>
  <si>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</si>
  <si>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</si>
  <si>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</si>
  <si>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</si>
  <si>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</si>
  <si>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</si>
  <si>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</si>
  <si>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</si>
  <si>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</si>
  <si>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</si>
  <si>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</si>
  <si>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</si>
  <si>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</si>
  <si>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</si>
  <si>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</si>
  <si>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</si>
  <si>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</si>
  <si>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</si>
  <si>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</si>
  <si>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</si>
  <si>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</si>
  <si>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</si>
  <si>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</si>
  <si>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</si>
  <si>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</si>
  <si>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</si>
  <si>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</si>
  <si>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</si>
  <si>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</si>
  <si>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</si>
  <si>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</si>
  <si>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</si>
  <si>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</si>
  <si>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</si>
  <si>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</si>
  <si>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</si>
  <si>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</si>
  <si>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</si>
  <si>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</si>
  <si>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</si>
  <si>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</si>
  <si>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</si>
  <si>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</si>
  <si>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</si>
  <si>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</si>
  <si>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</si>
  <si>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</si>
  <si>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</si>
  <si>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</si>
  <si>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</si>
  <si>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</si>
  <si>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</si>
  <si>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</si>
  <si>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</si>
  <si>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</si>
  <si>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</si>
  <si>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</si>
  <si>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</si>
  <si>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</si>
  <si>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</si>
  <si>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</si>
  <si>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</si>
  <si>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</si>
  <si>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</si>
  <si>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</si>
  <si>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</si>
  <si>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</si>
  <si>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</si>
  <si>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</si>
  <si>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</si>
  <si>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</si>
  <si>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</si>
  <si>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</si>
  <si>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</si>
  <si>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</si>
  <si>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</si>
  <si>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</si>
  <si>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</si>
  <si>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</si>
  <si>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</si>
  <si>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</si>
  <si>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</si>
  <si>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</si>
  <si>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</si>
  <si>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</si>
  <si>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</si>
  <si>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</si>
  <si>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</si>
  <si>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</si>
  <si>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</si>
  <si>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</si>
  <si>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</si>
  <si>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</si>
  <si>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</si>
  <si>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</si>
  <si>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</si>
  <si>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</si>
  <si>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</si>
  <si>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</si>
  <si>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</si>
  <si>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</si>
  <si>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</si>
  <si>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</si>
  <si>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</si>
  <si>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</si>
  <si>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</si>
  <si>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</si>
  <si>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</si>
  <si>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</si>
  <si>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</si>
  <si>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</si>
  <si>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</si>
  <si>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</si>
  <si>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</si>
  <si>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</si>
  <si>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</si>
  <si>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</si>
  <si>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</si>
  <si>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</si>
  <si>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</si>
  <si>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</si>
  <si>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</si>
  <si>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</si>
  <si>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</si>
  <si>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</si>
  <si>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</si>
  <si>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</si>
  <si>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</si>
  <si>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</si>
  <si>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</si>
  <si>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</si>
  <si>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</si>
  <si>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</si>
  <si>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</si>
  <si>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</si>
  <si>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</si>
  <si>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</si>
  <si>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</si>
  <si>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</si>
  <si>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</si>
  <si>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</si>
  <si>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</si>
  <si>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</si>
  <si>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</si>
  <si>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</si>
  <si>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</si>
  <si>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</si>
  <si>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</si>
  <si>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</si>
  <si>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</si>
  <si>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</si>
  <si>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</si>
  <si>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</si>
  <si>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</si>
  <si>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</si>
  <si>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</si>
  <si>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</si>
  <si>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</si>
  <si>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</si>
  <si>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</si>
  <si>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</si>
  <si>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</si>
  <si>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</si>
  <si>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</si>
  <si>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</si>
  <si>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</si>
  <si>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</si>
  <si>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</si>
  <si>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</si>
  <si>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</si>
  <si>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</si>
  <si>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</si>
  <si>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</si>
  <si>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</si>
  <si>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</si>
  <si>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</si>
  <si>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</si>
  <si>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</si>
  <si>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</si>
  <si>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</si>
  <si>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</si>
  <si>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</si>
  <si>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</si>
  <si>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</si>
  <si>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</si>
  <si>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</si>
  <si>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</si>
  <si>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</si>
  <si>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</si>
  <si>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</si>
  <si>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</si>
  <si>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</si>
  <si>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</si>
  <si>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</si>
  <si>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</si>
  <si>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</si>
  <si>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</si>
  <si>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</si>
  <si>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</si>
  <si>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</si>
  <si>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</si>
  <si>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</si>
  <si>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</si>
  <si>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</si>
  <si>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</si>
  <si>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</si>
  <si>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</si>
  <si>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</si>
  <si>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</si>
  <si>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</si>
  <si>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</si>
  <si>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</si>
  <si>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</si>
  <si>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</si>
  <si>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</si>
  <si>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</si>
  <si>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</si>
  <si>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</si>
  <si>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</si>
  <si>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</si>
  <si>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</si>
  <si>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</si>
  <si>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</si>
  <si>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</si>
  <si>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</si>
  <si>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</si>
  <si>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</si>
  <si>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</si>
  <si>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</si>
  <si>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</si>
  <si>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</si>
  <si>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</si>
  <si>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</si>
  <si>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</si>
  <si>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</si>
  <si>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</si>
  <si>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</si>
  <si>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</si>
  <si>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</si>
  <si>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</si>
  <si>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</si>
  <si>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</si>
  <si>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</si>
  <si>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</si>
  <si>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</si>
  <si>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</si>
  <si>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</si>
  <si>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</si>
  <si>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</si>
  <si>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</si>
  <si>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</si>
  <si>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</si>
  <si>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</si>
  <si>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</si>
  <si>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</si>
  <si>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</si>
  <si>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</si>
  <si>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</si>
  <si>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</si>
  <si>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</si>
  <si>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</si>
  <si>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</si>
  <si>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</si>
  <si>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</si>
  <si>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</si>
  <si>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</si>
  <si>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</si>
  <si>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</si>
  <si>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</si>
  <si>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</si>
  <si>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</si>
  <si>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</si>
  <si>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</si>
  <si>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</si>
  <si>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</si>
  <si>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</si>
  <si>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</si>
  <si>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</si>
  <si>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</si>
  <si>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</si>
  <si>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</si>
  <si>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</si>
  <si>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</si>
  <si>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</si>
  <si>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</si>
  <si>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</si>
  <si>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</si>
  <si>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</si>
  <si>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</si>
  <si>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</si>
  <si>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</si>
  <si>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</si>
  <si>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</si>
  <si>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</si>
  <si>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</si>
  <si>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</si>
  <si>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</si>
  <si>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</si>
  <si>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</si>
  <si>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</si>
  <si>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</si>
  <si>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</si>
  <si>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</si>
  <si>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</si>
  <si>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</si>
  <si>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</si>
  <si>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</si>
  <si>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</si>
  <si>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</si>
  <si>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</si>
  <si>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</si>
  <si>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</si>
  <si>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</si>
  <si>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</si>
  <si>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</si>
  <si>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</si>
  <si>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</si>
  <si>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</si>
  <si>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</si>
  <si>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</si>
  <si>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</si>
  <si>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</si>
  <si>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</si>
  <si>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</si>
  <si>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</si>
  <si>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</si>
  <si>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</si>
  <si>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</si>
  <si>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</si>
  <si>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</si>
  <si>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</si>
  <si>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</si>
  <si>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</si>
  <si>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</si>
  <si>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</si>
  <si>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</si>
  <si>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</si>
  <si>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</si>
  <si>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</si>
  <si>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</si>
  <si>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</si>
  <si>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</si>
  <si>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</si>
  <si>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</si>
  <si>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</si>
  <si>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</si>
  <si>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</si>
  <si>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</si>
  <si>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</si>
  <si>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</si>
  <si>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</si>
  <si>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</si>
  <si>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</si>
  <si>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</si>
  <si>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</si>
  <si>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</si>
  <si>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</si>
  <si>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</si>
  <si>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</si>
  <si>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</si>
  <si>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</si>
  <si>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</si>
  <si>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</si>
  <si>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</si>
  <si>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</si>
  <si>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</si>
  <si>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</si>
  <si>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</si>
  <si>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</si>
  <si>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</si>
  <si>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</si>
  <si>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</si>
  <si>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</si>
  <si>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</si>
  <si>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</si>
  <si>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</si>
  <si>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</si>
  <si>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</si>
  <si>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</si>
  <si>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</si>
  <si>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</si>
  <si>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</si>
  <si>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</si>
  <si>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</si>
  <si>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</si>
  <si>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</si>
  <si>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</si>
  <si>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</si>
  <si>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</si>
  <si>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</si>
  <si>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</si>
  <si>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</si>
  <si>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</si>
  <si>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</si>
  <si>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</si>
  <si>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</si>
  <si>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</si>
  <si>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</si>
  <si>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</si>
  <si>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</si>
  <si>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</si>
  <si>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</si>
  <si>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</si>
  <si>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</si>
  <si>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</si>
  <si>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</si>
  <si>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</si>
  <si>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</si>
  <si>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</si>
  <si>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</si>
  <si>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</si>
  <si>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</si>
  <si>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</si>
  <si>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</si>
  <si>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</si>
  <si>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</si>
  <si>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</si>
  <si>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</si>
  <si>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</si>
  <si>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</si>
  <si>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</si>
  <si>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</si>
  <si>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</si>
  <si>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</si>
  <si>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</si>
  <si>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</si>
  <si>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</si>
  <si>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</si>
  <si>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</si>
  <si>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</si>
  <si>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</si>
  <si>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</si>
  <si>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</si>
  <si>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</si>
  <si>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</si>
  <si>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</si>
  <si>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</si>
  <si>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</si>
  <si>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</si>
  <si>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</si>
  <si>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</si>
  <si>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</si>
  <si>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</si>
  <si>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</si>
  <si>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</si>
  <si>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</si>
  <si>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</si>
  <si>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</si>
  <si>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</si>
  <si>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</si>
  <si>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</si>
  <si>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</si>
  <si>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</si>
  <si>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</si>
  <si>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</si>
  <si>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</si>
  <si>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</si>
  <si>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</si>
  <si>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</si>
  <si>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</si>
  <si>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</si>
  <si>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</si>
  <si>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</si>
  <si>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</si>
  <si>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</si>
  <si>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</si>
  <si>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</si>
  <si>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</si>
  <si>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</si>
  <si>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</si>
  <si>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</si>
  <si>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</si>
  <si>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</si>
  <si>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</si>
  <si>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</si>
  <si>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</si>
  <si>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</si>
  <si>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</si>
  <si>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</si>
  <si>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</si>
  <si>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</si>
  <si>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</si>
  <si>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</si>
  <si>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</si>
  <si>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</si>
  <si>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</si>
  <si>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</si>
  <si>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</si>
  <si>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</si>
  <si>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</si>
  <si>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</si>
  <si>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</si>
  <si>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</si>
  <si>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</si>
  <si>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</si>
  <si>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</si>
  <si>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</si>
  <si>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</si>
  <si>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</si>
  <si>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</si>
  <si>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</si>
  <si>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</si>
  <si>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</si>
  <si>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</si>
  <si>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</si>
  <si>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</si>
  <si>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</si>
  <si>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</si>
  <si>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</si>
  <si>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</si>
  <si>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</si>
  <si>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</si>
  <si>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</si>
  <si>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</si>
  <si>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</si>
  <si>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</si>
  <si>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</si>
  <si>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</si>
  <si>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</si>
  <si>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</si>
  <si>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</si>
  <si>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</si>
  <si>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</si>
  <si>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</si>
  <si>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</si>
  <si>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</si>
  <si>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</si>
  <si>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</si>
  <si>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</si>
  <si>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</si>
  <si>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</si>
  <si>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</si>
  <si>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</si>
  <si>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</si>
  <si>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</si>
  <si>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</si>
  <si>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</si>
  <si>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</si>
  <si>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</si>
  <si>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</si>
  <si>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</si>
  <si>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</si>
  <si>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</si>
  <si>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</si>
  <si>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</si>
  <si>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</si>
  <si>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</si>
  <si>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</si>
  <si>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</si>
  <si>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</si>
  <si>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</si>
  <si>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</si>
  <si>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</si>
  <si>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</si>
  <si>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</si>
  <si>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</si>
  <si>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</si>
  <si>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</si>
  <si>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</si>
  <si>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</si>
  <si>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</si>
  <si>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</si>
  <si>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</si>
  <si>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</si>
  <si>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</si>
  <si>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</si>
  <si>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</si>
  <si>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</si>
  <si>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</si>
  <si>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</si>
  <si>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</si>
  <si>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</si>
  <si>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</si>
  <si>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</si>
  <si>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</si>
  <si>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</si>
  <si>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</si>
  <si>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</si>
  <si>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</si>
  <si>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</si>
  <si>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</si>
  <si>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</si>
  <si>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</si>
  <si>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</si>
  <si>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</si>
  <si>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</si>
  <si>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</si>
  <si>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</si>
  <si>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</si>
  <si>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</si>
  <si>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</si>
  <si>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</si>
  <si>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</si>
  <si>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</si>
  <si>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</si>
  <si>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</si>
  <si>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</si>
  <si>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</si>
  <si>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</si>
  <si>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</si>
  <si>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</si>
  <si>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</si>
  <si>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</si>
  <si>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</si>
  <si>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</si>
  <si>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</si>
  <si>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</si>
  <si>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</si>
  <si>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</si>
  <si>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</si>
  <si>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</si>
  <si>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</si>
  <si>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</si>
  <si>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</si>
  <si>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</si>
  <si>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</si>
  <si>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</si>
  <si>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</si>
  <si>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</si>
  <si>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</si>
  <si>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</si>
  <si>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</si>
  <si>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</si>
  <si>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</si>
  <si>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</si>
  <si>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</si>
  <si>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</si>
  <si>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</si>
  <si>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</si>
  <si>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</si>
  <si>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</si>
  <si>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</si>
  <si>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</si>
  <si>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</si>
  <si>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</si>
  <si>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</si>
  <si>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</si>
  <si>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</si>
  <si>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</si>
  <si>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</si>
  <si>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</si>
  <si>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</si>
  <si>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</si>
  <si>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</si>
  <si>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</si>
  <si>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</si>
  <si>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</si>
  <si>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</si>
  <si>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</si>
  <si>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</si>
  <si>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</si>
  <si>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</si>
  <si>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</si>
  <si>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</si>
  <si>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</si>
  <si>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</si>
  <si>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</si>
  <si>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</si>
  <si>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</si>
  <si>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</si>
  <si>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</si>
  <si>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</si>
  <si>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</si>
  <si>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</si>
  <si>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</si>
  <si>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</si>
  <si>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</si>
  <si>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</si>
  <si>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</si>
  <si>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</si>
  <si>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</si>
  <si>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</si>
  <si>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</si>
  <si>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</si>
  <si>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</si>
  <si>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</si>
  <si>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</si>
  <si>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</si>
  <si>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</si>
  <si>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</si>
  <si>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</si>
  <si>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</si>
  <si>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</si>
  <si>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</si>
  <si>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</si>
  <si>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</si>
  <si>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</si>
  <si>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</si>
  <si>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</si>
  <si>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</si>
  <si>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</si>
  <si>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</si>
  <si>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</si>
  <si>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</si>
  <si>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</si>
  <si>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</si>
  <si>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</si>
  <si>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</si>
  <si>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</si>
  <si>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</si>
  <si>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</si>
  <si>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</si>
  <si>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</si>
  <si>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</si>
  <si>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</si>
  <si>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</si>
  <si>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</si>
  <si>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</si>
  <si>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</si>
  <si>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</si>
  <si>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</si>
  <si>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</si>
  <si>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</si>
  <si>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</si>
  <si>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</si>
  <si>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</si>
  <si>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</si>
  <si>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</si>
  <si>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</si>
  <si>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</si>
  <si>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</si>
  <si>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</si>
  <si>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</si>
  <si>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</si>
  <si>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</si>
  <si>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</si>
  <si>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</si>
  <si>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</si>
  <si>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</si>
  <si>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</si>
  <si>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</si>
  <si>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</si>
  <si>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</si>
  <si>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</si>
  <si>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</si>
  <si>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</si>
  <si>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</si>
  <si>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</si>
  <si>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</si>
  <si>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</si>
  <si>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</si>
  <si>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</si>
  <si>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</si>
  <si>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</si>
  <si>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</si>
  <si>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</si>
  <si>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</si>
  <si>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</si>
  <si>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</si>
  <si>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</si>
  <si>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</si>
  <si>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</si>
  <si>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</si>
  <si>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</si>
  <si>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</si>
  <si>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</si>
  <si>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</si>
  <si>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</si>
  <si>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</si>
  <si>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</si>
  <si>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</si>
  <si>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</si>
  <si>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</si>
  <si>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</si>
  <si>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</si>
  <si>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</si>
  <si>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</si>
  <si>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</si>
  <si>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</si>
  <si>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</si>
  <si>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</si>
  <si>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</si>
  <si>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</si>
  <si>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</si>
  <si>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</si>
  <si>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</si>
  <si>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</si>
  <si>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</si>
  <si>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</si>
  <si>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</si>
  <si>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</si>
  <si>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</si>
  <si>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</si>
  <si>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</si>
  <si>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</si>
  <si>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</si>
  <si>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</si>
  <si>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</si>
  <si>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</si>
  <si>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</si>
  <si>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</si>
  <si>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</si>
  <si>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</si>
  <si>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</si>
  <si>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</si>
  <si>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</si>
  <si>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</si>
  <si>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</si>
  <si>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</si>
  <si>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</si>
  <si>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</si>
  <si>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</si>
  <si>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</si>
  <si>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</si>
  <si>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</si>
  <si>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</si>
  <si>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</si>
  <si>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</si>
  <si>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</si>
  <si>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</si>
  <si>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</si>
  <si>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</si>
  <si>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</si>
  <si>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</si>
  <si>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</si>
  <si>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</si>
  <si>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</si>
  <si>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</si>
  <si>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</si>
  <si>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</si>
  <si>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</si>
  <si>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</si>
  <si>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</si>
  <si>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</si>
  <si>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</si>
  <si>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</si>
  <si>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</si>
  <si>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</si>
  <si>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</si>
  <si>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</si>
  <si>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</si>
  <si>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</si>
  <si>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</si>
  <si>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</si>
  <si>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</si>
  <si>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</si>
  <si>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</si>
  <si>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</si>
  <si>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</si>
  <si>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</si>
  <si>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</si>
  <si>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</si>
  <si>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</si>
  <si>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</si>
  <si>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</si>
  <si>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</si>
  <si>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</si>
  <si>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</si>
  <si>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</si>
  <si>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</si>
  <si>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</si>
  <si>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</si>
  <si>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</si>
  <si>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</si>
  <si>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</si>
  <si>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</si>
  <si>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</si>
  <si>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</si>
  <si>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</si>
  <si>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</si>
  <si>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</si>
  <si>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</si>
  <si>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</si>
  <si>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</si>
  <si>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</si>
  <si>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</si>
  <si>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</si>
  <si>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</si>
  <si>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</si>
  <si>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</si>
  <si>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</si>
  <si>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</si>
  <si>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</si>
  <si>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</si>
  <si>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</si>
  <si>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</si>
  <si>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</si>
  <si>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</si>
  <si>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</si>
  <si>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</si>
  <si>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</si>
  <si>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</si>
  <si>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</si>
  <si>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</si>
  <si>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</si>
  <si>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</si>
  <si>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</si>
  <si>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</si>
  <si>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</si>
  <si>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</si>
  <si>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</si>
  <si>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</si>
  <si>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</si>
  <si>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</si>
  <si>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</si>
  <si>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</si>
  <si>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</si>
  <si>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</si>
  <si>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</si>
  <si>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</si>
  <si>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</si>
  <si>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</si>
  <si>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</si>
  <si>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</si>
  <si>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</si>
  <si>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</si>
  <si>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</si>
  <si>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</si>
  <si>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</si>
  <si>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</si>
  <si>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</si>
  <si>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</si>
  <si>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</si>
  <si>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</si>
  <si>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</si>
  <si>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</si>
  <si>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</si>
  <si>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</si>
  <si>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</si>
  <si>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</si>
  <si>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</si>
  <si>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</si>
  <si>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</si>
  <si>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</si>
  <si>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</si>
  <si>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</si>
  <si>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</si>
  <si>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</si>
  <si>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</si>
  <si>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</si>
  <si>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</si>
  <si>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</si>
  <si>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</si>
  <si>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</si>
  <si>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</si>
  <si>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</si>
  <si>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</si>
  <si>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</si>
  <si>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</si>
  <si>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</si>
  <si>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</si>
  <si>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</si>
  <si>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</si>
  <si>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</si>
  <si>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</si>
  <si>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</si>
  <si>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</si>
  <si>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</si>
  <si>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</si>
  <si>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</si>
  <si>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</si>
  <si>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</si>
  <si>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</si>
  <si>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</si>
  <si>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</si>
  <si>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</si>
  <si>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</si>
  <si>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</si>
  <si>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</si>
  <si>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</si>
  <si>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</si>
  <si>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</si>
  <si>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</si>
  <si>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</si>
  <si>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</si>
  <si>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</si>
  <si>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</si>
  <si>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</si>
  <si>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</si>
  <si>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</si>
  <si>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</si>
  <si>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</si>
  <si>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</si>
  <si>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</si>
  <si>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</si>
  <si>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</si>
  <si>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</si>
  <si>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</si>
  <si>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</si>
  <si>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</si>
  <si>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</si>
  <si>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</si>
  <si>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</si>
  <si>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</si>
  <si>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</si>
  <si>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</si>
  <si>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</si>
  <si>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</si>
  <si>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</si>
  <si>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</si>
  <si>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</si>
  <si>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</si>
  <si>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</si>
  <si>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</si>
  <si>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</si>
  <si>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</si>
  <si>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</si>
  <si>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</si>
  <si>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</si>
  <si>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</si>
  <si>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</si>
  <si>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</si>
  <si>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</si>
  <si>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</si>
  <si>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</si>
  <si>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</si>
  <si>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</si>
  <si>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</si>
  <si>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</si>
  <si>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</si>
  <si>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</si>
  <si>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</si>
  <si>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</si>
  <si>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</si>
  <si>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</si>
  <si>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</si>
  <si>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</si>
  <si>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</si>
  <si>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</si>
  <si>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</si>
  <si>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</si>
  <si>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</si>
  <si>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</si>
  <si>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</si>
  <si>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</si>
  <si>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</si>
  <si>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</si>
  <si>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</si>
  <si>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</si>
  <si>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</si>
  <si>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</si>
  <si>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</si>
  <si>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</si>
  <si>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</si>
  <si>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</si>
  <si>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</si>
  <si>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</si>
  <si>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</si>
  <si>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</si>
  <si>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</si>
  <si>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</si>
  <si>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</si>
  <si>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</si>
  <si>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</si>
  <si>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</si>
  <si>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</si>
  <si>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</si>
  <si>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</si>
  <si>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</si>
  <si>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</si>
  <si>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</si>
  <si>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</si>
  <si>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</si>
  <si>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</si>
  <si>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</si>
  <si>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</si>
  <si>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</si>
  <si>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</si>
  <si>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</si>
  <si>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</si>
  <si>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</si>
  <si>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</si>
  <si>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</si>
  <si>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</si>
  <si>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</si>
  <si>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</si>
  <si>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</si>
  <si>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</si>
  <si>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</si>
  <si>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</si>
  <si>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</si>
  <si>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</si>
  <si>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</si>
  <si>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</si>
  <si>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</si>
  <si>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</si>
  <si>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</si>
  <si>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</si>
  <si>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</si>
  <si>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</si>
  <si>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</si>
  <si>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</si>
  <si>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</si>
  <si>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</si>
  <si>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</si>
  <si>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</si>
  <si>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</si>
  <si>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</si>
  <si>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</si>
  <si>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</si>
  <si>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</si>
  <si>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</si>
  <si>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</si>
  <si>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</si>
  <si>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</si>
  <si>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</si>
  <si>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</si>
  <si>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</si>
  <si>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</si>
  <si>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</si>
  <si>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</si>
  <si>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</si>
  <si>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</si>
  <si>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</si>
  <si>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</si>
  <si>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</si>
  <si>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</si>
  <si>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</si>
  <si>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</si>
  <si>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</si>
  <si>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</si>
  <si>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</si>
  <si>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</si>
  <si>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</si>
  <si>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</si>
  <si>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</si>
  <si>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</si>
  <si>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</si>
  <si>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</si>
  <si>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</si>
  <si>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</si>
  <si>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</si>
  <si>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</si>
  <si>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</si>
  <si>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</si>
  <si>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</si>
  <si>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</si>
  <si>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</si>
  <si>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</si>
  <si>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</si>
  <si>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</si>
  <si>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</si>
  <si>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</si>
  <si>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</si>
  <si>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</si>
  <si>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</si>
  <si>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</si>
  <si>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</si>
  <si>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</si>
  <si>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</si>
  <si>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</si>
  <si>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</si>
  <si>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</si>
  <si>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</si>
  <si>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</si>
  <si>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</si>
  <si>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</si>
  <si>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</si>
  <si>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</si>
  <si>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</si>
  <si>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</si>
  <si>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</si>
  <si>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</si>
  <si>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</si>
  <si>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</si>
  <si>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</si>
  <si>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</si>
  <si>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</si>
  <si>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</si>
  <si>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</si>
  <si>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</si>
  <si>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</si>
  <si>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</si>
  <si>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</si>
  <si>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</si>
  <si>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</si>
  <si>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</si>
  <si>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</si>
  <si>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</si>
  <si>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</si>
  <si>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</si>
  <si>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</si>
  <si>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</si>
  <si>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</si>
  <si>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</si>
  <si>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</si>
  <si>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</si>
  <si>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</si>
  <si>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</si>
  <si>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</si>
  <si>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</si>
  <si>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</si>
  <si>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</si>
  <si>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</si>
  <si>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</si>
  <si>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</si>
  <si>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</si>
  <si>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</si>
  <si>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</si>
  <si>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</si>
  <si>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</si>
  <si>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</si>
  <si>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</si>
  <si>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</si>
  <si>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</si>
  <si>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</si>
  <si>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</si>
  <si>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</si>
  <si>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</si>
  <si>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</si>
  <si>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</si>
  <si>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</si>
  <si>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</si>
  <si>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</si>
  <si>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</si>
  <si>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</si>
  <si>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</si>
  <si>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</si>
  <si>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</si>
  <si>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</si>
  <si>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</si>
  <si>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</si>
  <si>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</si>
  <si>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</si>
  <si>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</si>
  <si>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</si>
  <si>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</si>
  <si>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</si>
  <si>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</si>
  <si>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</si>
  <si>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</si>
  <si>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</si>
  <si>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</si>
  <si>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</si>
  <si>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</si>
  <si>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</si>
  <si>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</si>
  <si>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</si>
  <si>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</si>
  <si>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</si>
  <si>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</si>
  <si>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</si>
  <si>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</si>
  <si>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</si>
  <si>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</si>
  <si>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</si>
  <si>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</si>
  <si>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</si>
  <si>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</si>
  <si>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</si>
  <si>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</si>
  <si>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</si>
  <si>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</si>
  <si>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</si>
  <si>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</si>
  <si>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</si>
  <si>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</si>
  <si>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</si>
  <si>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</si>
  <si>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</si>
  <si>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</si>
  <si>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</si>
  <si>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</si>
  <si>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</si>
  <si>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</si>
  <si>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</si>
  <si>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</si>
  <si>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</si>
  <si>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</si>
  <si>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</si>
  <si>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</si>
  <si>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</si>
  <si>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</si>
  <si>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</si>
  <si>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</si>
  <si>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</si>
  <si>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</si>
  <si>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</si>
  <si>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</si>
  <si>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</si>
  <si>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</si>
  <si>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</si>
  <si>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</si>
  <si>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</si>
  <si>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</si>
  <si>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</si>
  <si>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</si>
  <si>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</si>
  <si>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</si>
  <si>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</si>
  <si>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</si>
  <si>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</si>
  <si>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</si>
  <si>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</si>
  <si>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</si>
  <si>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</si>
  <si>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</si>
  <si>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</si>
  <si>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</si>
  <si>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</si>
  <si>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</si>
  <si>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</si>
  <si>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</si>
  <si>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</si>
  <si>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</si>
  <si>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</si>
  <si>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</si>
  <si>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</si>
  <si>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</si>
  <si>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</si>
  <si>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</si>
  <si>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</si>
  <si>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</si>
  <si>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</si>
  <si>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</si>
  <si>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</si>
  <si>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</si>
  <si>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</si>
  <si>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</si>
  <si>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</si>
  <si>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</si>
  <si>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</si>
  <si>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</si>
  <si>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</si>
  <si>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</si>
  <si>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</si>
  <si>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</si>
  <si>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</si>
  <si>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</si>
  <si>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</si>
  <si>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</si>
  <si>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</si>
  <si>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</si>
  <si>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</si>
  <si>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</si>
  <si>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</si>
  <si>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</si>
  <si>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</si>
  <si>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</si>
  <si>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</si>
  <si>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</si>
  <si>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</si>
  <si>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</si>
  <si>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</si>
  <si>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</si>
  <si>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</si>
  <si>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</si>
  <si>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</si>
  <si>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</si>
  <si>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</si>
  <si>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</si>
  <si>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</si>
  <si>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</si>
  <si>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</si>
  <si>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</si>
  <si>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</si>
  <si>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</si>
  <si>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</si>
  <si>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</si>
  <si>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</si>
  <si>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</si>
  <si>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</si>
  <si>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</si>
  <si>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</si>
  <si>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</si>
  <si>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</si>
  <si>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</si>
  <si>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</si>
  <si>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</si>
  <si>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</si>
  <si>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</si>
  <si>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</si>
  <si>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</si>
  <si>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</si>
  <si>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</si>
  <si>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</si>
  <si>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</si>
  <si>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</si>
  <si>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</si>
  <si>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</si>
  <si>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</si>
  <si>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</si>
  <si>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</si>
  <si>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</si>
  <si>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</si>
  <si>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</si>
  <si>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</si>
  <si>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</si>
  <si>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</si>
  <si>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</si>
  <si>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</si>
  <si>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</si>
  <si>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</si>
  <si>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</si>
  <si>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</si>
  <si>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</si>
  <si>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</si>
  <si>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</si>
  <si>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</si>
  <si>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</si>
  <si>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</si>
  <si>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</si>
  <si>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</si>
  <si>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</si>
  <si>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</si>
  <si>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</si>
  <si>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</si>
  <si>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</si>
  <si>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</si>
  <si>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</si>
  <si>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</si>
  <si>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</si>
  <si>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</si>
  <si>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</si>
  <si>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</si>
  <si>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</si>
  <si>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</si>
  <si>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</si>
  <si>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</si>
  <si>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</si>
  <si>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</si>
  <si>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</si>
  <si>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</si>
  <si>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</si>
  <si>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</si>
  <si>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</si>
  <si>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</si>
  <si>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</si>
  <si>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</si>
  <si>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</si>
  <si>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</si>
  <si>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</si>
  <si>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</si>
  <si>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</si>
  <si>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</si>
  <si>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</si>
  <si>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</si>
  <si>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</si>
  <si>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</si>
  <si>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</si>
  <si>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</si>
  <si>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</si>
  <si>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</si>
  <si>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</si>
  <si>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</si>
  <si>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</si>
  <si>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</si>
  <si>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</si>
  <si>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</si>
  <si>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</si>
  <si>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</si>
  <si>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</si>
  <si>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</si>
  <si>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</si>
  <si>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</si>
  <si>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</si>
  <si>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</si>
  <si>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</si>
  <si>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</si>
  <si>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</si>
  <si>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</si>
  <si>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</si>
  <si>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</si>
  <si>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</si>
  <si>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</si>
  <si>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</si>
  <si>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</si>
  <si>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</si>
  <si>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</si>
  <si>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</si>
  <si>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</si>
  <si>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</si>
  <si>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</si>
  <si>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</si>
  <si>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</si>
  <si>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</si>
  <si>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</si>
  <si>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</si>
  <si>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</si>
  <si>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</si>
  <si>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</si>
  <si>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</si>
  <si>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</si>
  <si>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</si>
  <si>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</si>
  <si>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</si>
  <si>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</si>
  <si>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</si>
  <si>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</si>
  <si>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</si>
  <si>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</si>
  <si>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</si>
  <si>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</si>
  <si>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</si>
  <si>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</si>
  <si>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</si>
  <si>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</si>
  <si>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</si>
  <si>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</si>
  <si>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</si>
  <si>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</si>
  <si>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</si>
  <si>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</si>
  <si>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</si>
  <si>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</si>
  <si>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</si>
  <si>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</si>
  <si>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</si>
  <si>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</si>
  <si>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</si>
  <si>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</si>
  <si>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</si>
  <si>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</si>
  <si>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</si>
  <si>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</si>
  <si>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</si>
  <si>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</si>
  <si>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</si>
  <si>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</si>
  <si>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</si>
  <si>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</si>
  <si>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</si>
  <si>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</si>
  <si>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</si>
  <si>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</si>
  <si>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</si>
  <si>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</si>
  <si>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</si>
  <si>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</si>
  <si>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</si>
  <si>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</si>
  <si>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</si>
  <si>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</si>
  <si>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</si>
  <si>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</si>
  <si>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</si>
  <si>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</si>
  <si>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</si>
  <si>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</si>
  <si>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</si>
  <si>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</si>
  <si>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</si>
  <si>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</si>
  <si>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</si>
  <si>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</si>
  <si>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</si>
  <si>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</si>
  <si>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</si>
  <si>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</si>
  <si>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</si>
  <si>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</si>
  <si>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</si>
  <si>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</si>
  <si>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</si>
  <si>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</si>
  <si>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</si>
  <si>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</si>
  <si>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</si>
  <si>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</si>
  <si>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</si>
  <si>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</si>
  <si>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</si>
  <si>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</si>
  <si>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</si>
  <si>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</si>
  <si>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</si>
  <si>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</si>
  <si>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</si>
  <si>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</si>
  <si>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</si>
  <si>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</si>
  <si>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</si>
  <si>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</si>
  <si>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</si>
  <si>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</si>
  <si>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</si>
  <si>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</si>
  <si>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</si>
  <si>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</si>
  <si>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</si>
  <si>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</si>
  <si>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</si>
  <si>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</si>
  <si>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</si>
  <si>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</si>
  <si>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</si>
  <si>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</si>
  <si>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</si>
  <si>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</si>
  <si>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</si>
  <si>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</si>
  <si>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</si>
  <si>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</si>
  <si>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</si>
  <si>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</si>
  <si>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</si>
  <si>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</si>
  <si>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</si>
  <si>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</si>
  <si>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</si>
  <si>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</si>
  <si>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</si>
  <si>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</si>
  <si>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</si>
  <si>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</si>
  <si>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</si>
  <si>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</si>
  <si>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</si>
  <si>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</si>
  <si>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</si>
  <si>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</si>
  <si>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</si>
  <si>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</si>
  <si>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</si>
  <si>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</si>
  <si>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</si>
  <si>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</si>
  <si>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</si>
  <si>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</si>
  <si>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</si>
  <si>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</si>
  <si>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</si>
  <si>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</si>
  <si>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</si>
  <si>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</si>
  <si>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</si>
  <si>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</si>
  <si>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</si>
  <si>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</si>
  <si>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</si>
  <si>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</si>
  <si>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</si>
  <si>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</si>
  <si>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</si>
  <si>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</si>
  <si>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</si>
  <si>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</si>
  <si>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</si>
  <si>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</si>
  <si>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</si>
  <si>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</si>
  <si>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</si>
  <si>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</si>
  <si>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</si>
  <si>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</si>
  <si>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</si>
  <si>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</si>
  <si>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</si>
  <si>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</si>
  <si>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</si>
  <si>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</si>
  <si>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</si>
  <si>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</si>
  <si>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</si>
  <si>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</si>
  <si>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</si>
  <si>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</si>
  <si>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</si>
  <si>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</si>
  <si>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</si>
  <si>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</si>
  <si>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</si>
  <si>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</si>
  <si>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</si>
  <si>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</si>
  <si>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</si>
  <si>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</si>
  <si>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</si>
  <si>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</si>
  <si>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</si>
  <si>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</si>
  <si>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</si>
  <si>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</si>
  <si>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</si>
  <si>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</si>
  <si>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</si>
  <si>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</si>
  <si>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</si>
  <si>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</si>
  <si>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</si>
  <si>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</si>
  <si>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</si>
  <si>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</si>
  <si>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</si>
  <si>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</si>
  <si>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</si>
  <si>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</si>
  <si>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</si>
  <si>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</si>
  <si>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</si>
  <si>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</si>
  <si>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</si>
  <si>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</si>
  <si>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</si>
  <si>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</si>
  <si>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</si>
  <si>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</si>
  <si>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</si>
  <si>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</si>
  <si>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</si>
  <si>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</si>
  <si>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</si>
  <si>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</si>
  <si>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</si>
  <si>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</si>
  <si>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</si>
  <si>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</si>
  <si>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</si>
  <si>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</si>
  <si>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</si>
  <si>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</si>
  <si>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</si>
  <si>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</si>
  <si>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</si>
  <si>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</si>
  <si>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</si>
  <si>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</si>
  <si>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</si>
  <si>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</si>
  <si>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</si>
  <si>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</si>
  <si>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</si>
  <si>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</si>
  <si>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</si>
  <si>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</si>
  <si>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</si>
  <si>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</si>
  <si>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</si>
  <si>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</si>
  <si>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</si>
  <si>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</si>
  <si>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</si>
  <si>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</si>
  <si>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</si>
  <si>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</si>
  <si>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</si>
  <si>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</si>
  <si>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</si>
  <si>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</si>
  <si>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</si>
  <si>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</si>
  <si>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</si>
  <si>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</si>
  <si>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</si>
  <si>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</si>
  <si>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</si>
  <si>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</si>
  <si>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</si>
  <si>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</si>
  <si>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</si>
  <si>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</si>
  <si>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</si>
  <si>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</si>
  <si>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</si>
  <si>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</si>
  <si>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</si>
  <si>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</si>
  <si>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</si>
  <si>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</si>
  <si>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</si>
  <si>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</si>
  <si>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</si>
  <si>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</si>
  <si>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</si>
  <si>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</si>
  <si>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</si>
  <si>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</si>
  <si>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</si>
  <si>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</si>
  <si>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</si>
  <si>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</si>
  <si>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</si>
  <si>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</si>
  <si>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</si>
  <si>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</si>
  <si>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</si>
  <si>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</si>
  <si>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</si>
  <si>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</si>
  <si>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</si>
  <si>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</si>
  <si>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</si>
  <si>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</si>
  <si>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</si>
  <si>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</si>
  <si>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</si>
  <si>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</si>
  <si>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</si>
  <si>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</si>
  <si>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</si>
  <si>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</si>
  <si>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</si>
  <si>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</si>
  <si>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</si>
  <si>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</si>
  <si>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</si>
  <si>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</si>
  <si>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</si>
  <si>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</si>
  <si>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</si>
  <si>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</si>
  <si>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</si>
  <si>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</si>
  <si>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</si>
  <si>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</si>
  <si>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</si>
  <si>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</si>
  <si>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</si>
  <si>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</si>
  <si>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</si>
  <si>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</si>
  <si>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</si>
  <si>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</si>
  <si>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</si>
  <si>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</si>
  <si>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</si>
  <si>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</si>
  <si>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</si>
  <si>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</si>
  <si>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</si>
  <si>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</si>
  <si>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</si>
  <si>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</si>
  <si>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</si>
  <si>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</si>
  <si>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</si>
  <si>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</si>
  <si>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</si>
  <si>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</si>
  <si>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</si>
  <si>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</si>
  <si>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</si>
  <si>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</si>
  <si>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</si>
  <si>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</si>
  <si>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</si>
  <si>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</si>
  <si>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</si>
  <si>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</si>
  <si>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</si>
  <si>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</si>
  <si>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</si>
  <si>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</si>
  <si>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</si>
  <si>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</si>
  <si>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</si>
  <si>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</si>
  <si>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</si>
  <si>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</si>
  <si>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</si>
  <si>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</si>
  <si>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</si>
  <si>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</si>
  <si>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</si>
  <si>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</si>
  <si>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</si>
  <si>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</si>
  <si>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</si>
  <si>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</si>
  <si>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</si>
  <si>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</si>
  <si>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</si>
  <si>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</si>
  <si>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</si>
  <si>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</si>
  <si>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</si>
  <si>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</si>
  <si>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</si>
  <si>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</si>
  <si>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</si>
  <si>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</si>
  <si>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</si>
  <si>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</si>
  <si>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</si>
  <si>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</si>
  <si>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</si>
  <si>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</si>
  <si>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</si>
  <si>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</si>
  <si>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</si>
  <si>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</si>
  <si>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</si>
  <si>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</si>
  <si>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</si>
  <si>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</si>
  <si>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</si>
  <si>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</si>
  <si>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</si>
  <si>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</si>
  <si>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</si>
  <si>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</si>
  <si>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</si>
  <si>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</si>
  <si>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</si>
  <si>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</si>
  <si>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</si>
  <si>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</si>
  <si>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</si>
  <si>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</si>
  <si>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</si>
  <si>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</si>
  <si>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</si>
  <si>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</si>
  <si>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</si>
  <si>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</si>
  <si>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</si>
  <si>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</si>
  <si>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</si>
  <si>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</si>
  <si>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</si>
  <si>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</si>
  <si>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</si>
  <si>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</si>
  <si>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</si>
  <si>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</si>
  <si>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</si>
  <si>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</si>
  <si>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</si>
  <si>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</si>
  <si>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</si>
  <si>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</si>
  <si>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</si>
  <si>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</si>
  <si>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</si>
  <si>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</si>
  <si>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</si>
  <si>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</si>
  <si>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</si>
  <si>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</si>
  <si>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</si>
  <si>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</si>
  <si>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</si>
  <si>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</si>
  <si>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</si>
  <si>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</si>
  <si>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</si>
  <si>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</si>
  <si>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</si>
  <si>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</si>
  <si>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</si>
  <si>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</si>
  <si>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</si>
  <si>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</si>
  <si>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</si>
  <si>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</si>
  <si>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</si>
  <si>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</si>
  <si>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</si>
  <si>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</si>
  <si>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</si>
  <si>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</si>
  <si>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</si>
  <si>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</si>
  <si>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</si>
  <si>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</si>
  <si>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</si>
  <si>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</si>
  <si>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</si>
  <si>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</si>
  <si>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</si>
  <si>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</si>
  <si>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</si>
  <si>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</si>
  <si>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</si>
  <si>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</si>
  <si>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</si>
  <si>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</si>
  <si>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</si>
  <si>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</si>
  <si>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</si>
  <si>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</si>
  <si>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</si>
  <si>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</si>
  <si>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</si>
  <si>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</si>
  <si>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</si>
  <si>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</si>
  <si>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</si>
  <si>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</si>
  <si>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</si>
  <si>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</si>
  <si>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</si>
  <si>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</si>
  <si>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</si>
  <si>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</si>
  <si>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</si>
  <si>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</si>
  <si>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</si>
  <si>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</si>
  <si>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</si>
  <si>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</si>
  <si>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</si>
  <si>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</si>
  <si>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</si>
  <si>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</si>
  <si>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</si>
  <si>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</si>
  <si>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</si>
  <si>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</si>
  <si>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</si>
  <si>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</si>
  <si>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</si>
  <si>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</si>
  <si>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</si>
  <si>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</si>
  <si>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</si>
  <si>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</si>
  <si>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</si>
  <si>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</si>
  <si>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</si>
  <si>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</si>
  <si>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</si>
  <si>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</si>
  <si>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</si>
  <si>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</si>
  <si>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</si>
  <si>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</si>
  <si>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</si>
  <si>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</si>
  <si>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</si>
  <si>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</si>
  <si>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</si>
  <si>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</si>
  <si>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</si>
  <si>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</si>
  <si>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</si>
  <si>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</si>
  <si>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</si>
  <si>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</si>
  <si>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</si>
  <si>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</si>
  <si>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</si>
  <si>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</si>
  <si>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</si>
  <si>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</si>
  <si>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</si>
  <si>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</si>
  <si>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</si>
  <si>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</si>
  <si>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</si>
  <si>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</si>
  <si>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</si>
  <si>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</si>
  <si>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</si>
  <si>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</si>
  <si>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</si>
  <si>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</si>
  <si>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</si>
  <si>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</si>
  <si>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</si>
  <si>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</si>
  <si>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</si>
  <si>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</si>
  <si>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</si>
  <si>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</si>
  <si>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</si>
  <si>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</si>
  <si>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</si>
  <si>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</si>
  <si>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</si>
  <si>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</si>
  <si>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</si>
  <si>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</si>
  <si>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</si>
  <si>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</si>
  <si>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</si>
  <si>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</si>
  <si>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</si>
  <si>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</si>
  <si>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</si>
  <si>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</si>
  <si>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</si>
  <si>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</si>
  <si>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</si>
  <si>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</si>
  <si>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</si>
  <si>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</si>
  <si>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</si>
  <si>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</si>
  <si>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</si>
  <si>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</si>
  <si>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</si>
  <si>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</si>
  <si>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</si>
  <si>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</si>
  <si>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</si>
  <si>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</si>
  <si>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</si>
  <si>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</si>
  <si>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</si>
  <si>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</si>
  <si>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</si>
  <si>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</si>
  <si>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</si>
  <si>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</si>
  <si>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</si>
  <si>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</si>
  <si>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</si>
  <si>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</si>
  <si>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</si>
  <si>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</si>
  <si>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</si>
  <si>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</si>
  <si>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</si>
  <si>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</si>
  <si>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</si>
  <si>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</si>
  <si>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</si>
  <si>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</si>
  <si>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</si>
  <si>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</si>
  <si>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</si>
  <si>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</si>
  <si>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</si>
  <si>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</si>
  <si>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</si>
  <si>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</si>
  <si>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</si>
  <si>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</si>
  <si>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</si>
  <si>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</si>
  <si>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</si>
  <si>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</si>
  <si>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</si>
  <si>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</si>
  <si>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</si>
  <si>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</si>
  <si>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</si>
  <si>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</si>
  <si>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</si>
  <si>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</si>
  <si>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</si>
  <si>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</si>
  <si>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</si>
  <si>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</si>
  <si>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</si>
  <si>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</si>
  <si>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</si>
  <si>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</si>
  <si>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</si>
  <si>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</si>
  <si>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</si>
  <si>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</si>
  <si>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</si>
  <si>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</si>
  <si>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</si>
  <si>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</si>
  <si>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</si>
  <si>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</si>
  <si>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</si>
  <si>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</si>
  <si>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</si>
  <si>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</si>
  <si>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</si>
  <si>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</si>
  <si>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</si>
  <si>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</si>
  <si>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</si>
  <si>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</si>
  <si>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</si>
  <si>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</si>
  <si>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</si>
  <si>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</si>
  <si>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</si>
  <si>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</si>
  <si>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</si>
  <si>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</si>
  <si>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</si>
  <si>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</si>
  <si>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</si>
  <si>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</si>
  <si>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</si>
  <si>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</si>
  <si>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</si>
  <si>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</si>
  <si>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</si>
  <si>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</si>
  <si>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</si>
  <si>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</si>
  <si>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</si>
  <si>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</si>
  <si>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</si>
  <si>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</si>
  <si>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</si>
  <si>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</si>
  <si>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</si>
  <si>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</si>
  <si>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</si>
  <si>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</si>
  <si>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</si>
  <si>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</si>
  <si>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</si>
  <si>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</si>
  <si>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</si>
  <si>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</si>
  <si>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</si>
  <si>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</si>
  <si>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</si>
  <si>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</si>
  <si>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</si>
  <si>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</si>
  <si>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</si>
  <si>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</si>
  <si>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</si>
  <si>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</si>
  <si>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</si>
  <si>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</si>
  <si>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</si>
  <si>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</si>
  <si>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</si>
  <si>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</si>
  <si>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</si>
  <si>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</si>
  <si>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</si>
  <si>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</si>
  <si>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</si>
  <si>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</si>
  <si>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</si>
  <si>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</si>
  <si>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</si>
  <si>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</si>
  <si>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</si>
  <si>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</si>
  <si>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</si>
  <si>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</si>
  <si>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</si>
  <si>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</si>
  <si>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</si>
  <si>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</si>
  <si>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</si>
  <si>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</si>
  <si>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</si>
  <si>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</si>
  <si>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</si>
  <si>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</si>
  <si>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</si>
  <si>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</si>
  <si>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</si>
  <si>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</si>
  <si>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</si>
  <si>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</si>
  <si>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</si>
  <si>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</si>
  <si>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</si>
  <si>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</si>
  <si>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</si>
  <si>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</si>
  <si>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</si>
  <si>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</si>
  <si>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</si>
  <si>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</si>
  <si>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</si>
  <si>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</si>
  <si>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</si>
  <si>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</si>
  <si>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</si>
  <si>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</si>
  <si>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</si>
  <si>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</si>
  <si>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</si>
  <si>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</si>
  <si>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</si>
  <si>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</si>
  <si>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</si>
  <si>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</si>
  <si>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</si>
  <si>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</si>
  <si>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</si>
  <si>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</si>
  <si>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</si>
  <si>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</si>
  <si>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</si>
  <si>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</si>
  <si>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</si>
  <si>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</si>
  <si>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</si>
  <si>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</si>
  <si>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</si>
  <si>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</si>
  <si>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</si>
  <si>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</si>
  <si>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</si>
  <si>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</si>
  <si>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</si>
  <si>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</si>
  <si>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</si>
  <si>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</si>
  <si>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</si>
  <si>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</si>
  <si>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</si>
  <si>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</si>
  <si>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</si>
  <si>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</si>
  <si>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</si>
  <si>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</si>
  <si>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</si>
  <si>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</si>
  <si>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</si>
  <si>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</si>
  <si>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</si>
  <si>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</si>
  <si>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</si>
  <si>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</si>
  <si>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</si>
  <si>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</si>
  <si>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</si>
  <si>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</si>
  <si>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</si>
  <si>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</si>
  <si>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</si>
  <si>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</si>
  <si>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</si>
  <si>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</si>
  <si>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</si>
  <si>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</si>
  <si>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</si>
  <si>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</si>
  <si>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</si>
  <si>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</si>
  <si>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</si>
  <si>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</si>
  <si>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</si>
  <si>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</si>
  <si>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</si>
  <si>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</si>
  <si>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</si>
  <si>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</si>
  <si>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</si>
  <si>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</si>
  <si>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</si>
  <si>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</si>
  <si>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</si>
  <si>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</si>
  <si>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</si>
  <si>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</si>
  <si>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</si>
  <si>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</si>
  <si>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</si>
  <si>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</si>
  <si>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</si>
  <si>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</si>
  <si>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</si>
  <si>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</si>
  <si>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</si>
  <si>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</si>
  <si>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</si>
  <si>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</si>
  <si>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</si>
  <si>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</si>
  <si>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</si>
  <si>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</si>
  <si>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</si>
  <si>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</si>
  <si>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</si>
  <si>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</si>
  <si>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</si>
  <si>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</si>
  <si>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</si>
  <si>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</si>
  <si>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</si>
  <si>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</si>
  <si>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</si>
  <si>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</si>
  <si>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</si>
  <si>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</si>
  <si>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</si>
  <si>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</si>
  <si>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</si>
  <si>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</si>
  <si>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</si>
  <si>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</si>
  <si>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</si>
  <si>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</si>
  <si>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</si>
  <si>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</si>
  <si>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</si>
  <si>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</si>
  <si>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</si>
  <si>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</si>
  <si>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</si>
  <si>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</si>
  <si>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</si>
  <si>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</si>
  <si>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</si>
  <si>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</si>
  <si>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</si>
  <si>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</si>
  <si>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</si>
  <si>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</si>
  <si>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</si>
  <si>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</si>
  <si>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</si>
  <si>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</si>
  <si>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</si>
  <si>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</si>
  <si>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</si>
  <si>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</si>
  <si>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</si>
  <si>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</si>
  <si>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</si>
  <si>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</si>
  <si>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</si>
  <si>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</si>
  <si>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</si>
  <si>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</si>
  <si>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</si>
  <si>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</si>
  <si>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</si>
  <si>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</si>
  <si>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</si>
  <si>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</si>
  <si>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</si>
  <si>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</si>
  <si>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</si>
  <si>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</si>
  <si>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</si>
  <si>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</si>
  <si>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</si>
  <si>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</si>
  <si>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</si>
  <si>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</si>
  <si>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</si>
  <si>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</si>
  <si>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</si>
  <si>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</si>
  <si>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</si>
  <si>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</si>
  <si>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</si>
  <si>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</si>
  <si>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</si>
  <si>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</si>
  <si>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</si>
  <si>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</si>
  <si>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</si>
  <si>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</si>
  <si>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</si>
  <si>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</si>
  <si>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</si>
  <si>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</si>
  <si>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</si>
  <si>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</si>
  <si>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</si>
  <si>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</si>
  <si>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</si>
  <si>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</si>
  <si>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</si>
  <si>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</si>
  <si>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</si>
  <si>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</si>
  <si>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</si>
  <si>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</si>
  <si>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</si>
  <si>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</si>
  <si>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</si>
  <si>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</si>
  <si>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</si>
  <si>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</si>
  <si>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</si>
  <si>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</si>
  <si>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</si>
  <si>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</si>
  <si>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</si>
  <si>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</si>
  <si>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</si>
  <si>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</si>
  <si>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</si>
  <si>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</si>
  <si>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</si>
  <si>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</si>
  <si>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</si>
  <si>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</si>
  <si>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</si>
  <si>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</si>
  <si>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</si>
  <si>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</si>
  <si>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</si>
  <si>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</si>
  <si>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</si>
  <si>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</si>
  <si>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</si>
  <si>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</si>
  <si>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</si>
  <si>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</si>
  <si>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</si>
  <si>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</si>
  <si>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</si>
  <si>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</si>
  <si>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</si>
  <si>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</si>
  <si>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</si>
  <si>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</si>
  <si>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</si>
  <si>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</si>
  <si>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</si>
  <si>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</si>
  <si>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</si>
  <si>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</si>
  <si>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</si>
  <si>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</si>
  <si>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</si>
  <si>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</si>
  <si>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</si>
  <si>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</si>
  <si>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</si>
  <si>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</si>
  <si>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</si>
  <si>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</si>
  <si>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</si>
  <si>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</si>
  <si>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</si>
  <si>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</si>
  <si>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</si>
  <si>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</si>
  <si>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</si>
  <si>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</si>
  <si>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</si>
  <si>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</si>
  <si>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</si>
  <si>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</si>
  <si>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</si>
  <si>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</si>
  <si>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</si>
  <si>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</si>
  <si>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</si>
  <si>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</si>
  <si>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</si>
  <si>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</si>
  <si>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</si>
  <si>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</si>
  <si>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</si>
  <si>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</si>
  <si>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</si>
  <si>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</si>
  <si>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</si>
  <si>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</si>
  <si>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</si>
  <si>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</si>
  <si>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</si>
  <si>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</si>
  <si>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</si>
  <si>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</si>
  <si>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</si>
  <si>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</si>
  <si>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</si>
  <si>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</si>
  <si>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</si>
  <si>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</si>
  <si>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</si>
  <si>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</si>
  <si>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</si>
  <si>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</si>
  <si>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</si>
  <si>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</si>
  <si>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</si>
  <si>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</si>
  <si>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</si>
  <si>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</si>
  <si>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</si>
  <si>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</si>
  <si>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</si>
  <si>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</si>
  <si>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</si>
  <si>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</si>
  <si>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</si>
  <si>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</si>
  <si>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</si>
  <si>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</si>
  <si>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</si>
  <si>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</si>
  <si>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</si>
  <si>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</si>
  <si>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</si>
  <si>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</si>
  <si>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</si>
  <si>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</si>
  <si>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</si>
  <si>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</si>
  <si>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</si>
  <si>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</si>
  <si>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</si>
  <si>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</si>
  <si>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</si>
  <si>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</si>
  <si>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</si>
  <si>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</si>
  <si>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</si>
  <si>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</si>
  <si>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</si>
  <si>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</si>
  <si>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</si>
  <si>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</si>
  <si>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</si>
  <si>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</si>
  <si>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</si>
  <si>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</si>
  <si>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</si>
  <si>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</si>
  <si>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</si>
  <si>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</si>
  <si>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</si>
  <si>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</si>
  <si>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</si>
  <si>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</si>
  <si>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</si>
  <si>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</si>
  <si>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</si>
  <si>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</si>
  <si>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</si>
  <si>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</si>
  <si>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</si>
  <si>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</si>
  <si>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</si>
  <si>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</si>
  <si>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</si>
  <si>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</si>
  <si>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</si>
  <si>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</si>
  <si>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</si>
  <si>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</si>
  <si>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</si>
  <si>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</si>
  <si>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</si>
  <si>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</si>
  <si>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</si>
  <si>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</si>
  <si>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</si>
  <si>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</si>
  <si>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</si>
  <si>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</si>
  <si>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</si>
  <si>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</si>
  <si>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</si>
  <si>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</si>
  <si>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</si>
  <si>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</si>
  <si>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</si>
  <si>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</si>
  <si>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</si>
  <si>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</si>
  <si>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</si>
  <si>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</si>
  <si>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</si>
  <si>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</si>
  <si>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</si>
  <si>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</si>
  <si>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</si>
  <si>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</si>
  <si>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</si>
  <si>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</si>
  <si>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</si>
  <si>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</si>
  <si>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</si>
  <si>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</si>
  <si>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</si>
  <si>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</si>
  <si>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</si>
  <si>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</si>
  <si>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</si>
  <si>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</si>
  <si>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</si>
  <si>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</si>
  <si>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</si>
  <si>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</si>
  <si>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</si>
  <si>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</si>
  <si>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</si>
  <si>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</si>
  <si>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</si>
  <si>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</si>
  <si>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</si>
  <si>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</si>
  <si>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</si>
  <si>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</si>
  <si>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</si>
  <si>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</si>
  <si>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</si>
  <si>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</si>
  <si>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</si>
  <si>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</si>
  <si>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</si>
  <si>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</si>
  <si>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</si>
  <si>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</si>
  <si>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</si>
  <si>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</si>
  <si>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</si>
  <si>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</si>
  <si>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</si>
  <si>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</si>
  <si>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</si>
  <si>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</si>
  <si>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</si>
  <si>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</si>
  <si>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</si>
  <si>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</si>
  <si>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</si>
  <si>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</si>
  <si>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</si>
  <si>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</si>
  <si>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</si>
  <si>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</si>
  <si>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</si>
  <si>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</si>
  <si>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</si>
  <si>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</si>
  <si>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</si>
  <si>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</si>
  <si>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</si>
  <si>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</si>
  <si>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</si>
  <si>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</si>
  <si>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</si>
  <si>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</si>
  <si>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</si>
  <si>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</si>
  <si>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</si>
  <si>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</si>
  <si>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</si>
  <si>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</si>
  <si>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</si>
  <si>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</si>
  <si>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</si>
  <si>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</si>
  <si>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</si>
  <si>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</si>
  <si>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</si>
  <si>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</si>
  <si>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</si>
  <si>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</si>
  <si>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</si>
  <si>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</si>
  <si>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</si>
  <si>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</si>
  <si>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</si>
  <si>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</si>
  <si>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</si>
  <si>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</si>
  <si>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</si>
  <si>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</si>
  <si>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</si>
  <si>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</si>
  <si>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</si>
  <si>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</si>
  <si>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</si>
  <si>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</si>
  <si>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</si>
  <si>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</si>
  <si>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</si>
  <si>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</si>
  <si>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</si>
  <si>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</si>
  <si>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</si>
  <si>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</si>
  <si>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</si>
  <si>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</si>
  <si>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</si>
  <si>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</si>
  <si>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</si>
  <si>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</si>
  <si>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</si>
  <si>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</si>
  <si>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</si>
  <si>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</si>
  <si>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</si>
  <si>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</si>
  <si>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</si>
  <si>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</si>
  <si>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</si>
  <si>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</si>
  <si>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</si>
  <si>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</si>
  <si>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</si>
  <si>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</si>
  <si>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</si>
  <si>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</si>
  <si>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</si>
  <si>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</si>
  <si>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</si>
  <si>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</si>
  <si>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</si>
  <si>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</si>
  <si>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</si>
  <si>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</si>
  <si>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</si>
  <si>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</si>
  <si>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</si>
  <si>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</si>
  <si>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</si>
  <si>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</si>
  <si>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</si>
  <si>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</si>
  <si>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</si>
  <si>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</si>
  <si>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</si>
  <si>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</si>
  <si>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</si>
  <si>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</si>
  <si>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</si>
  <si>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</si>
  <si>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</si>
  <si>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</si>
  <si>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</si>
  <si>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</si>
  <si>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</si>
  <si>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</si>
  <si>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</si>
  <si>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</si>
  <si>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</si>
  <si>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</si>
  <si>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</si>
  <si>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</si>
  <si>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</si>
  <si>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</si>
  <si>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</si>
  <si>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</si>
  <si>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</si>
  <si>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</si>
  <si>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</si>
  <si>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</si>
  <si>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</si>
  <si>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</si>
  <si>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</si>
  <si>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</si>
  <si>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</si>
  <si>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</si>
  <si>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</si>
  <si>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</si>
  <si>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</si>
  <si>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</si>
  <si>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</si>
  <si>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</si>
  <si>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</si>
  <si>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</si>
  <si>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</si>
  <si>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</si>
  <si>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</si>
  <si>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</si>
  <si>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</si>
  <si>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</si>
  <si>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</si>
  <si>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</si>
  <si>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</si>
  <si>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</si>
  <si>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</si>
  <si>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</si>
  <si>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</si>
  <si>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</si>
  <si>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</si>
  <si>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</si>
  <si>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</si>
  <si>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</si>
  <si>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</si>
  <si>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</si>
  <si>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</si>
  <si>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</si>
  <si>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</si>
  <si>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</si>
  <si>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</si>
  <si>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</si>
  <si>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</si>
  <si>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</si>
  <si>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</si>
  <si>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</si>
  <si>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</si>
  <si>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</si>
  <si>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</si>
  <si>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</si>
  <si>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</si>
  <si>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</si>
  <si>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</si>
  <si>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</si>
  <si>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</si>
  <si>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</si>
  <si>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</si>
  <si>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</si>
  <si>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</si>
  <si>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</si>
  <si>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</si>
  <si>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</si>
  <si>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</si>
  <si>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</si>
  <si>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</si>
  <si>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</si>
  <si>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</si>
  <si>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</si>
  <si>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</si>
  <si>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</si>
  <si>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</si>
  <si>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</si>
  <si>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</si>
  <si>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</si>
  <si>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</si>
  <si>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</si>
  <si>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</si>
  <si>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</si>
  <si>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</si>
  <si>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</si>
  <si>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</si>
  <si>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</si>
  <si>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</si>
  <si>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</si>
  <si>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</si>
  <si>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</si>
  <si>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</si>
  <si>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</si>
  <si>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</si>
  <si>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</si>
  <si>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</si>
  <si>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</si>
  <si>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</si>
  <si>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</si>
  <si>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</si>
  <si>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</si>
  <si>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</si>
  <si>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</si>
  <si>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</si>
  <si>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</si>
  <si>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</si>
  <si>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</si>
  <si>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</si>
  <si>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</si>
  <si>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</si>
  <si>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</si>
  <si>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</si>
  <si>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</si>
  <si>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</si>
  <si>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</si>
  <si>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</si>
  <si>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</si>
  <si>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</si>
  <si>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</si>
  <si>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</si>
  <si>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</si>
  <si>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</si>
  <si>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</si>
  <si>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</si>
  <si>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</si>
  <si>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</si>
  <si>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</si>
  <si>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</si>
  <si>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</si>
  <si>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</si>
  <si>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</si>
  <si>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</si>
  <si>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</si>
  <si>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</si>
  <si>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</si>
  <si>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</si>
  <si>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</si>
  <si>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</si>
  <si>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</si>
  <si>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</si>
  <si>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</si>
  <si>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</si>
  <si>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</si>
  <si>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</si>
  <si>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</si>
  <si>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</si>
  <si>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</si>
  <si>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</si>
  <si>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</si>
  <si>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</si>
  <si>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</si>
  <si>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</si>
  <si>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</si>
  <si>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</si>
  <si>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</si>
  <si>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</si>
  <si>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</si>
  <si>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</si>
  <si>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</si>
  <si>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</si>
  <si>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</si>
  <si>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</si>
  <si>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</si>
  <si>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</si>
  <si>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</si>
  <si>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</si>
  <si>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</si>
  <si>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</si>
  <si>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</si>
  <si>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</si>
  <si>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</si>
  <si>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</si>
  <si>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</si>
  <si>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</si>
  <si>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</si>
  <si>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</si>
  <si>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</si>
  <si>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</si>
  <si>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</si>
  <si>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</si>
  <si>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</si>
  <si>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</si>
  <si>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</si>
  <si>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</si>
  <si>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</si>
  <si>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</si>
  <si>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</si>
  <si>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</si>
  <si>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</si>
  <si>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</si>
  <si>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</si>
  <si>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</si>
  <si>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</si>
  <si>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</si>
  <si>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</si>
  <si>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</si>
  <si>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</si>
  <si>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</si>
  <si>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</si>
  <si>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</si>
  <si>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</si>
  <si>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</si>
  <si>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</si>
  <si>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</si>
  <si>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</si>
  <si>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</si>
  <si>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</si>
  <si>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</si>
  <si>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</si>
  <si>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</si>
  <si>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</si>
  <si>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</si>
  <si>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</si>
  <si>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</si>
  <si>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</si>
  <si>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</si>
  <si>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</si>
  <si>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</si>
  <si>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</si>
  <si>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</si>
  <si>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</si>
  <si>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</si>
  <si>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</si>
  <si>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</si>
  <si>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</si>
  <si>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</si>
  <si>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</si>
  <si>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</si>
  <si>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</si>
  <si>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</si>
  <si>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</si>
  <si>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</si>
  <si>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</si>
  <si>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</si>
  <si>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</si>
  <si>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</si>
  <si>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</si>
  <si>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</si>
  <si>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</si>
  <si>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</si>
  <si>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</si>
  <si>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</si>
  <si>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</si>
  <si>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</si>
  <si>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</si>
  <si>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</si>
  <si>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</si>
  <si>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</si>
  <si>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</si>
  <si>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</si>
  <si>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</si>
  <si>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</si>
  <si>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</si>
  <si>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</si>
  <si>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</si>
  <si>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</si>
  <si>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</si>
  <si>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</si>
  <si>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</si>
  <si>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</si>
  <si>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</si>
  <si>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</si>
  <si>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</si>
  <si>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</si>
  <si>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</si>
  <si>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</si>
  <si>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</si>
  <si>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</si>
  <si>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</si>
  <si>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</si>
  <si>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</si>
  <si>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</si>
  <si>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</si>
  <si>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</si>
  <si>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</si>
  <si>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</si>
  <si>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</si>
  <si>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</si>
  <si>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</si>
  <si>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</si>
  <si>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</si>
  <si>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</si>
  <si>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</si>
  <si>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</si>
  <si>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</si>
  <si>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</si>
  <si>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</si>
  <si>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</si>
  <si>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</si>
  <si>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</si>
  <si>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</si>
  <si>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</si>
  <si>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</si>
  <si>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</si>
  <si>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</si>
  <si>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</si>
  <si>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</si>
  <si>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</si>
  <si>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</si>
  <si>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</si>
  <si>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</si>
  <si>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</si>
  <si>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</si>
  <si>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</si>
  <si>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</si>
  <si>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</si>
  <si>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</si>
  <si>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</si>
  <si>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</si>
  <si>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</si>
  <si>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</si>
  <si>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</si>
  <si>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</si>
  <si>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</si>
  <si>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</si>
  <si>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</si>
  <si>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</si>
  <si>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</si>
  <si>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</si>
  <si>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</si>
  <si>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</si>
  <si>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</si>
  <si>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</si>
  <si>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</si>
  <si>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</si>
  <si>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</si>
  <si>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</si>
  <si>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</si>
  <si>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</si>
  <si>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</si>
  <si>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</si>
  <si>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</si>
  <si>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</si>
  <si>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</si>
  <si>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</si>
  <si>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</si>
  <si>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</si>
  <si>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</si>
  <si>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</si>
  <si>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</si>
  <si>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</si>
  <si>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</si>
  <si>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</si>
  <si>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</si>
  <si>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</si>
  <si>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</si>
  <si>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</si>
  <si>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</si>
  <si>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</si>
  <si>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</si>
  <si>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</si>
  <si>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</si>
  <si>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</si>
  <si>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</si>
  <si>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</si>
  <si>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</si>
  <si>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</si>
  <si>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</si>
  <si>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</si>
  <si>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</si>
  <si>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</si>
  <si>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</si>
  <si>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</si>
  <si>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</si>
  <si>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</si>
  <si>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</si>
  <si>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</si>
  <si>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</si>
  <si>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</si>
  <si>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</si>
  <si>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</si>
  <si>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</si>
  <si>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</si>
  <si>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</si>
  <si>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</si>
  <si>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</si>
  <si>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</si>
  <si>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</si>
  <si>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</si>
  <si>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</si>
  <si>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</si>
  <si>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</si>
  <si>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</si>
  <si>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</si>
  <si>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</si>
  <si>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</si>
  <si>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</si>
  <si>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</si>
  <si>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</si>
  <si>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</si>
  <si>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</si>
  <si>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</si>
  <si>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</si>
  <si>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</si>
  <si>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</si>
  <si>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</si>
  <si>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</si>
  <si>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</si>
  <si>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</si>
  <si>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</si>
  <si>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</si>
  <si>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</si>
  <si>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</si>
  <si>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</si>
  <si>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</si>
  <si>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</si>
  <si>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</si>
  <si>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</si>
  <si>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</si>
  <si>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</si>
  <si>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</si>
  <si>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</si>
  <si>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</si>
  <si>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</si>
  <si>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</si>
  <si>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</si>
  <si>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</si>
  <si>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</si>
  <si>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</si>
  <si>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</si>
  <si>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</si>
  <si>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</si>
  <si>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</si>
  <si>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</si>
  <si>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</si>
  <si>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</si>
  <si>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</si>
  <si>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</si>
  <si>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</si>
  <si>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</si>
  <si>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</si>
  <si>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</si>
  <si>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</si>
  <si>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</si>
  <si>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</si>
  <si>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</si>
  <si>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</si>
  <si>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</si>
  <si>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</si>
  <si>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</si>
  <si>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</si>
  <si>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</si>
  <si>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</si>
  <si>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</si>
  <si>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</si>
  <si>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</si>
  <si>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</si>
  <si>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</si>
  <si>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</si>
  <si>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</si>
  <si>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</si>
  <si>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</si>
  <si>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</si>
  <si>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</si>
  <si>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</si>
  <si>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</si>
  <si>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</si>
  <si>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</si>
  <si>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</si>
  <si>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</si>
  <si>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</si>
  <si>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</si>
  <si>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</si>
  <si>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</si>
  <si>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</si>
  <si>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</si>
  <si>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</si>
  <si>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</si>
  <si>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</si>
  <si>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</si>
  <si>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</si>
  <si>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</si>
  <si>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</si>
  <si>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</si>
  <si>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</si>
  <si>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</si>
  <si>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</si>
  <si>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</si>
  <si>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</si>
  <si>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</si>
  <si>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</si>
  <si>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</si>
  <si>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</si>
  <si>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</si>
  <si>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</si>
  <si>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</si>
  <si>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</si>
  <si>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</si>
  <si>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</si>
  <si>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</si>
  <si>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</si>
  <si>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</si>
  <si>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</si>
  <si>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</si>
  <si>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</si>
  <si>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</si>
  <si>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</si>
  <si>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</si>
  <si>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</si>
  <si>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</si>
  <si>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</si>
  <si>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</si>
  <si>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</si>
  <si>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</si>
  <si>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</si>
  <si>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</si>
  <si>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</si>
  <si>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</si>
  <si>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</si>
  <si>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</si>
  <si>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</si>
  <si>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</si>
  <si>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</si>
  <si>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</si>
  <si>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</si>
  <si>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</si>
  <si>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</si>
  <si>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</si>
  <si>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</si>
  <si>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</si>
  <si>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</si>
  <si>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</si>
  <si>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</si>
  <si>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</si>
  <si>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</si>
  <si>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</si>
  <si>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</si>
  <si>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</si>
  <si>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</si>
  <si>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</si>
  <si>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</si>
  <si>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</si>
  <si>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</si>
  <si>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</si>
  <si>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</si>
  <si>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</si>
  <si>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</si>
  <si>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</si>
  <si>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</si>
  <si>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</si>
  <si>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</si>
  <si>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</si>
  <si>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</si>
  <si>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</si>
  <si>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</si>
  <si>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</si>
  <si>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</si>
  <si>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</si>
  <si>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</si>
  <si>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</si>
  <si>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</si>
  <si>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</si>
  <si>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</si>
  <si>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</si>
  <si>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</si>
  <si>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</si>
  <si>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</si>
  <si>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</si>
  <si>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</si>
  <si>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</si>
  <si>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</si>
  <si>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</si>
  <si>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</si>
  <si>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</si>
  <si>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</si>
  <si>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</si>
  <si>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</si>
  <si>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</si>
  <si>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</si>
  <si>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</si>
  <si>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</si>
  <si>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</si>
  <si>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</si>
  <si>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</si>
  <si>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</si>
  <si>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</si>
  <si>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</si>
  <si>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</si>
  <si>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</si>
  <si>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</si>
  <si>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</si>
  <si>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</si>
  <si>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</si>
  <si>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</si>
  <si>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</si>
  <si>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</si>
  <si>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</si>
  <si>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</si>
  <si>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</si>
  <si>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</si>
  <si>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</si>
  <si>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</si>
  <si>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</si>
  <si>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</si>
  <si>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</si>
  <si>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</si>
  <si>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</si>
  <si>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</si>
  <si>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</si>
  <si>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</si>
  <si>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</si>
  <si>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</si>
  <si>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</si>
  <si>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</si>
  <si>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</si>
  <si>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</si>
  <si>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</si>
  <si>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</si>
  <si>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</si>
  <si>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</si>
  <si>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</si>
  <si>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</si>
  <si>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</si>
  <si>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</si>
  <si>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</si>
  <si>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</si>
  <si>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</si>
  <si>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</si>
  <si>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</si>
  <si>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</si>
  <si>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</si>
  <si>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</si>
  <si>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</si>
  <si>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</si>
  <si>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</si>
  <si>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</si>
  <si>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</si>
  <si>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</si>
  <si>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</si>
  <si>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</si>
  <si>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</si>
  <si>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</si>
  <si>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</si>
  <si>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</si>
  <si>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</si>
  <si>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</si>
  <si>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</si>
  <si>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</si>
  <si>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</si>
  <si>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</si>
  <si>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</si>
  <si>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</si>
  <si>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</si>
  <si>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</si>
  <si>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</si>
  <si>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</si>
  <si>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</si>
  <si>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</si>
  <si>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</si>
  <si>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</si>
  <si>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</si>
  <si>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</si>
  <si>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</si>
  <si>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</si>
  <si>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</si>
  <si>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</si>
  <si>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</si>
  <si>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</si>
  <si>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</si>
  <si>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</si>
  <si>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</si>
  <si>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</si>
  <si>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</si>
  <si>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</si>
  <si>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</si>
  <si>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</si>
  <si>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</si>
  <si>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</si>
  <si>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</si>
  <si>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</si>
  <si>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</si>
  <si>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</si>
  <si>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</si>
  <si>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</si>
  <si>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</si>
  <si>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</si>
  <si>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</si>
  <si>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</si>
  <si>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</si>
  <si>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</si>
  <si>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</si>
  <si>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</si>
  <si>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</si>
  <si>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</si>
  <si>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</si>
  <si>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</si>
  <si>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</si>
  <si>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</si>
  <si>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</si>
  <si>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</si>
  <si>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</si>
  <si>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</si>
  <si>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</si>
  <si>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</si>
  <si>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</si>
  <si>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</si>
  <si>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</si>
  <si>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</si>
  <si>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</si>
  <si>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</si>
  <si>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</si>
  <si>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</si>
  <si>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</si>
  <si>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</si>
  <si>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</si>
  <si>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</si>
  <si>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</si>
  <si>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</si>
  <si>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</si>
  <si>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</si>
  <si>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</si>
  <si>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</si>
  <si>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</si>
  <si>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</si>
  <si>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</si>
  <si>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</si>
  <si>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</si>
  <si>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</si>
  <si>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</si>
  <si>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</si>
  <si>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</si>
  <si>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</si>
  <si>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</si>
  <si>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</si>
  <si>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</si>
  <si>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</si>
  <si>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</si>
  <si>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</si>
  <si>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</si>
  <si>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</si>
  <si>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</si>
  <si>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</si>
  <si>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</si>
  <si>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</si>
  <si>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</si>
  <si>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</si>
  <si>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</si>
  <si>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</si>
  <si>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</si>
  <si>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</si>
  <si>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</si>
  <si>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</si>
  <si>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</si>
  <si>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</si>
  <si>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</si>
  <si>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</si>
  <si>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</si>
  <si>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</si>
  <si>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</si>
  <si>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</si>
  <si>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</si>
  <si>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</si>
  <si>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</si>
  <si>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</si>
  <si>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</si>
  <si>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</si>
  <si>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</si>
  <si>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</si>
  <si>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</si>
  <si>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</si>
  <si>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</si>
  <si>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</si>
  <si>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</si>
  <si>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</si>
  <si>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</si>
  <si>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</si>
  <si>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</si>
  <si>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</si>
  <si>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</si>
  <si>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</si>
  <si>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</si>
  <si>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</si>
  <si>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</si>
  <si>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</si>
  <si>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</si>
  <si>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</si>
  <si>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</si>
  <si>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</si>
  <si>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</si>
  <si>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</si>
  <si>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</si>
  <si>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</si>
  <si>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</si>
  <si>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</si>
  <si>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</si>
  <si>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</si>
  <si>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</si>
  <si>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</si>
  <si>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</si>
  <si>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</si>
  <si>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</si>
  <si>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</si>
  <si>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</si>
  <si>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</si>
  <si>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</si>
  <si>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</si>
  <si>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</si>
  <si>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</si>
  <si>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</si>
  <si>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</si>
  <si>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</si>
  <si>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</si>
  <si>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</si>
  <si>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</si>
  <si>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</si>
  <si>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</si>
  <si>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</si>
  <si>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</si>
  <si>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</si>
  <si>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</si>
  <si>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</si>
  <si>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</si>
  <si>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</si>
  <si>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</si>
  <si>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</si>
  <si>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</si>
  <si>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</si>
  <si>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</si>
  <si>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</si>
  <si>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</si>
  <si>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</si>
  <si>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</si>
  <si>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</si>
  <si>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</si>
  <si>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</si>
  <si>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</si>
  <si>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</si>
  <si>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</si>
  <si>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</si>
  <si>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</si>
  <si>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</si>
  <si>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</si>
  <si>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</si>
  <si>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</si>
  <si>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</si>
  <si>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</si>
  <si>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</si>
  <si>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</si>
  <si>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</si>
  <si>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</si>
  <si>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</si>
  <si>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</si>
  <si>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</si>
  <si>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</si>
  <si>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</si>
  <si>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</si>
  <si>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</si>
  <si>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</si>
  <si>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</si>
  <si>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</si>
  <si>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</si>
  <si>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</si>
  <si>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</si>
  <si>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</si>
  <si>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</si>
  <si>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</si>
  <si>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</si>
  <si>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</si>
  <si>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</si>
  <si>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</si>
  <si>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</si>
  <si>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</si>
  <si>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</si>
  <si>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</si>
  <si>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</si>
  <si>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</si>
  <si>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</si>
  <si>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</si>
  <si>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</si>
  <si>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</si>
  <si>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</si>
  <si>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</si>
  <si>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</si>
  <si>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</si>
  <si>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</si>
  <si>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</si>
  <si>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</si>
  <si>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</si>
  <si>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</si>
  <si>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</si>
  <si>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</si>
  <si>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</si>
  <si>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</si>
  <si>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</si>
  <si>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</si>
  <si>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</si>
  <si>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</si>
  <si>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</si>
  <si>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</si>
  <si>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</si>
  <si>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</si>
  <si>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</si>
  <si>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</si>
  <si>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</si>
  <si>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</si>
  <si>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</si>
  <si>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</si>
  <si>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</si>
  <si>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</si>
  <si>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</si>
  <si>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</si>
  <si>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</si>
  <si>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</si>
  <si>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</si>
  <si>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</si>
  <si>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</si>
  <si>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</si>
  <si>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</si>
  <si>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</si>
  <si>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</si>
  <si>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</si>
  <si>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</si>
  <si>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</si>
  <si>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</si>
  <si>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</si>
  <si>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</si>
  <si>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</si>
  <si>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</si>
  <si>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</si>
  <si>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</si>
  <si>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</si>
  <si>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</si>
  <si>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</si>
  <si>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</si>
  <si>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</si>
  <si>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</si>
  <si>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</si>
  <si>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</si>
  <si>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</si>
  <si>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</si>
  <si>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</si>
  <si>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</si>
  <si>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</si>
  <si>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</si>
  <si>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</si>
  <si>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</si>
  <si>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</si>
  <si>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</si>
  <si>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</si>
  <si>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</si>
  <si>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</si>
  <si>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</si>
  <si>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</si>
  <si>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</si>
  <si>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</si>
  <si>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</si>
  <si>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</si>
  <si>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</si>
  <si>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</si>
  <si>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</si>
  <si>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</si>
  <si>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</si>
  <si>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</si>
  <si>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</si>
  <si>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</si>
  <si>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</si>
  <si>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</si>
  <si>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</si>
  <si>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</si>
  <si>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</si>
  <si>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</si>
  <si>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</si>
  <si>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</si>
  <si>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</si>
  <si>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</si>
  <si>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</si>
  <si>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</si>
  <si>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</si>
  <si>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</si>
  <si>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</si>
  <si>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</si>
  <si>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</si>
  <si>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</si>
  <si>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</si>
  <si>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</si>
  <si>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</si>
  <si>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</si>
  <si>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</si>
  <si>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</si>
  <si>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</si>
  <si>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</si>
  <si>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</si>
  <si>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</si>
  <si>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</si>
  <si>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</si>
  <si>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</si>
  <si>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</si>
  <si>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</si>
  <si>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</si>
  <si>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</si>
  <si>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</si>
  <si>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</si>
  <si>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</si>
  <si>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</si>
  <si>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</si>
  <si>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</si>
  <si>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</si>
  <si>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</si>
  <si>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</si>
  <si>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</si>
  <si>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</si>
  <si>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</si>
  <si>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</si>
  <si>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</si>
  <si>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</si>
  <si>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</si>
  <si>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</si>
  <si>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</si>
  <si>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</si>
  <si>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</si>
  <si>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</si>
  <si>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</si>
  <si>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</si>
  <si>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</si>
  <si>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</si>
  <si>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</si>
  <si>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</si>
  <si>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</si>
  <si>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</si>
  <si>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</si>
  <si>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</si>
  <si>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</si>
  <si>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</si>
  <si>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</si>
  <si>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</si>
  <si>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</si>
  <si>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</si>
  <si>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</si>
  <si>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</si>
  <si>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</si>
  <si>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</si>
  <si>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</si>
  <si>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</si>
  <si>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</si>
  <si>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</si>
  <si>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</si>
  <si>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</si>
  <si>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</si>
  <si>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</si>
  <si>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</si>
  <si>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</si>
  <si>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</si>
  <si>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</si>
  <si>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</si>
  <si>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</si>
  <si>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</si>
  <si>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</si>
  <si>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</si>
  <si>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</si>
  <si>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</si>
  <si>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</si>
  <si>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</si>
  <si>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</si>
  <si>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</si>
  <si>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</si>
  <si>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</si>
  <si>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</si>
  <si>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</si>
  <si>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</si>
  <si>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</si>
  <si>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</si>
  <si>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</si>
  <si>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</si>
  <si>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</si>
  <si>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</si>
  <si>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</si>
  <si>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</si>
  <si>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</si>
  <si>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</si>
  <si>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</si>
  <si>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</si>
  <si>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</si>
  <si>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</si>
  <si>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</si>
  <si>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</si>
  <si>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</si>
  <si>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</si>
  <si>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</si>
  <si>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</si>
  <si>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</si>
  <si>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</si>
  <si>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</si>
  <si>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</si>
  <si>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</si>
  <si>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</si>
  <si>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</si>
  <si>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</si>
  <si>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</si>
  <si>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</si>
  <si>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</si>
  <si>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</si>
  <si>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</si>
  <si>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</si>
  <si>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</si>
  <si>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</si>
  <si>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</si>
  <si>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</si>
  <si>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</si>
  <si>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</si>
  <si>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</si>
  <si>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</si>
  <si>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</si>
  <si>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</si>
  <si>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</si>
  <si>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</si>
  <si>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</si>
  <si>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</si>
  <si>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</si>
  <si>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</si>
  <si>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</si>
  <si>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</si>
  <si>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</si>
  <si>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</si>
  <si>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</si>
  <si>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</si>
  <si>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</si>
  <si>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</si>
  <si>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</si>
  <si>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</si>
  <si>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</si>
  <si>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</si>
  <si>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</si>
  <si>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</si>
  <si>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</si>
  <si>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</si>
  <si>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</si>
  <si>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</si>
  <si>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</si>
  <si>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</si>
  <si>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</si>
  <si>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</si>
  <si>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</si>
  <si>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</si>
  <si>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</si>
  <si>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</si>
  <si>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</si>
  <si>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</si>
  <si>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</si>
  <si>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</si>
  <si>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</si>
  <si>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</si>
  <si>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</si>
  <si>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</si>
  <si>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</si>
  <si>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</si>
  <si>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</si>
  <si>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</si>
  <si>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</si>
  <si>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</si>
  <si>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</si>
  <si>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</si>
  <si>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</si>
  <si>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</si>
  <si>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</si>
  <si>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</si>
  <si>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</si>
  <si>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</si>
  <si>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</si>
  <si>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</si>
  <si>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</si>
  <si>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</si>
  <si>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</si>
  <si>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</si>
  <si>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</si>
  <si>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</si>
  <si>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</si>
  <si>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</si>
  <si>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</si>
  <si>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</si>
  <si>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</si>
  <si>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</si>
  <si>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</si>
  <si>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</si>
  <si>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</si>
  <si>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</si>
  <si>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</si>
  <si>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</si>
  <si>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</si>
  <si>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</si>
  <si>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</si>
  <si>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</si>
  <si>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</si>
  <si>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</si>
  <si>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</si>
  <si>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</si>
  <si>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</si>
  <si>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</si>
  <si>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</si>
  <si>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</si>
  <si>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</si>
  <si>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</si>
  <si>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</si>
  <si>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</si>
  <si>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</si>
  <si>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</si>
  <si>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</si>
  <si>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</si>
  <si>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</si>
  <si>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</si>
  <si>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</si>
  <si>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</si>
  <si>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</si>
  <si>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</si>
  <si>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</si>
  <si>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</si>
  <si>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</si>
  <si>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</si>
  <si>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</si>
  <si>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</si>
  <si>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</si>
  <si>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</si>
  <si>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</si>
  <si>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</si>
  <si>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</si>
  <si>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</si>
  <si>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</si>
  <si>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</si>
  <si>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</si>
  <si>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</si>
  <si>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</si>
  <si>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</si>
  <si>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</si>
  <si>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</si>
  <si>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</si>
  <si>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</si>
  <si>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</si>
  <si>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</si>
  <si>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</si>
  <si>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</si>
  <si>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</si>
  <si>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</si>
  <si>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</si>
  <si>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</si>
  <si>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</si>
  <si>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</si>
  <si>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</si>
  <si>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</si>
  <si>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</si>
  <si>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</si>
  <si>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</si>
  <si>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</si>
  <si>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</si>
  <si>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</si>
  <si>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</si>
  <si>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</si>
  <si>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</si>
  <si>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</si>
  <si>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</si>
  <si>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</si>
  <si>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</si>
  <si>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</si>
  <si>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</si>
  <si>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</si>
  <si>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</si>
  <si>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</si>
  <si>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</si>
  <si>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</si>
  <si>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</si>
  <si>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</si>
  <si>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</si>
  <si>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</si>
  <si>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</si>
  <si>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</si>
  <si>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</si>
  <si>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</si>
  <si>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</si>
  <si>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</si>
  <si>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</si>
  <si>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</si>
  <si>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</si>
  <si>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</si>
  <si>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</si>
  <si>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</si>
  <si>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</si>
  <si>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</si>
  <si>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</si>
  <si>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</si>
  <si>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</si>
  <si>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</si>
  <si>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</si>
  <si>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</si>
  <si>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</si>
  <si>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</si>
  <si>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</si>
  <si>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</si>
  <si>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</si>
  <si>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</si>
  <si>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</si>
  <si>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</si>
  <si>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</si>
  <si>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</si>
  <si>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</si>
  <si>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</si>
  <si>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</si>
  <si>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</si>
  <si>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</si>
  <si>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</si>
  <si>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</si>
  <si>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</si>
  <si>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</si>
  <si>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</si>
  <si>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</si>
  <si>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</si>
  <si>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</si>
  <si>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</si>
  <si>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</si>
  <si>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</si>
  <si>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</si>
  <si>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</si>
  <si>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</si>
  <si>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</si>
  <si>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</si>
  <si>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</si>
  <si>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</si>
  <si>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</si>
  <si>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</si>
  <si>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</si>
  <si>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</si>
  <si>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</si>
  <si>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</si>
  <si>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</si>
  <si>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</si>
  <si>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</si>
  <si>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</si>
  <si>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</si>
  <si>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</si>
  <si>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</si>
  <si>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</si>
  <si>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</si>
  <si>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</si>
  <si>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</si>
  <si>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</si>
  <si>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</si>
  <si>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</si>
  <si>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</si>
  <si>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</si>
  <si>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</si>
  <si>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</si>
  <si>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</si>
  <si>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</si>
  <si>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</si>
  <si>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</si>
  <si>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</si>
  <si>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</si>
  <si>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</si>
  <si>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</si>
  <si>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</si>
  <si>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</si>
  <si>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</si>
  <si>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</si>
  <si>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</si>
  <si>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</si>
  <si>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</si>
  <si>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</si>
  <si>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</si>
  <si>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</si>
  <si>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</si>
  <si>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</si>
  <si>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</si>
  <si>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</si>
  <si>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</si>
  <si>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</si>
  <si>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</si>
  <si>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</si>
  <si>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</si>
  <si>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</si>
  <si>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</si>
  <si>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</si>
  <si>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</si>
  <si>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</si>
  <si>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</si>
  <si>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</si>
  <si>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</si>
  <si>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</si>
  <si>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</si>
  <si>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</si>
  <si>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</si>
  <si>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</si>
  <si>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</si>
  <si>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</si>
  <si>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</si>
  <si>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</si>
  <si>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</si>
  <si>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</si>
  <si>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</si>
  <si>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</si>
  <si>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</si>
  <si>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</si>
  <si>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</si>
  <si>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</si>
  <si>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</si>
  <si>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</si>
  <si>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</si>
  <si>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</si>
  <si>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</si>
  <si>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</si>
  <si>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</si>
  <si>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</si>
  <si>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</si>
  <si>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</si>
  <si>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</si>
  <si>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</si>
  <si>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</si>
  <si>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</si>
  <si>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</si>
  <si>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</si>
  <si>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</si>
  <si>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</si>
  <si>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</si>
  <si>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</si>
  <si>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</si>
  <si>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</si>
  <si>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</si>
  <si>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</si>
  <si>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</si>
  <si>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</si>
  <si>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</si>
  <si>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</si>
  <si>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</si>
  <si>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</si>
  <si>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</si>
  <si>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</si>
  <si>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</si>
  <si>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</si>
  <si>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</si>
  <si>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</si>
  <si>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</si>
  <si>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</si>
  <si>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</si>
  <si>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</si>
  <si>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</si>
  <si>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</si>
  <si>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</si>
  <si>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</si>
  <si>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</si>
  <si>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</si>
  <si>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</si>
  <si>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</si>
  <si>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</si>
  <si>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</si>
  <si>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</si>
  <si>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</si>
  <si>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</si>
  <si>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</si>
  <si>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</si>
  <si>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</si>
  <si>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</si>
  <si>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</si>
  <si>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</si>
  <si>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</si>
  <si>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</si>
  <si>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</si>
  <si>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</si>
  <si>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</si>
  <si>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</si>
  <si>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</si>
  <si>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</si>
  <si>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</si>
  <si>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</si>
  <si>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</si>
  <si>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</si>
  <si>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</si>
  <si>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</si>
  <si>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</si>
  <si>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</si>
  <si>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</si>
  <si>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</si>
  <si>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</si>
  <si>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</si>
  <si>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</si>
  <si>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</si>
  <si>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</si>
  <si>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</si>
  <si>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</si>
  <si>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</si>
  <si>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</si>
  <si>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</si>
  <si>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</si>
  <si>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</si>
  <si>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</si>
  <si>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</si>
  <si>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</si>
  <si>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</si>
  <si>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</si>
  <si>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</si>
  <si>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</si>
  <si>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</si>
  <si>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</si>
  <si>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</si>
  <si>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</si>
  <si>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</si>
  <si>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</si>
  <si>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</si>
  <si>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</si>
  <si>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</si>
  <si>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</si>
  <si>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</si>
  <si>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</si>
  <si>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</si>
  <si>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</si>
  <si>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</si>
  <si>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</si>
  <si>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</si>
  <si>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</si>
  <si>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</si>
  <si>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</si>
  <si>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</si>
  <si>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</si>
  <si>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</si>
  <si>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</si>
  <si>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</si>
  <si>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</si>
  <si>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</si>
  <si>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</si>
  <si>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</si>
  <si>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</si>
  <si>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</si>
  <si>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</si>
  <si>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</si>
  <si>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</si>
  <si>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</si>
  <si>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</si>
  <si>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</si>
  <si>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</si>
  <si>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</si>
  <si>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</si>
  <si>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</si>
  <si>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</si>
  <si>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</si>
  <si>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</si>
  <si>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</si>
  <si>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</si>
  <si>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</si>
  <si>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</si>
  <si>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</si>
  <si>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</si>
  <si>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</si>
  <si>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</si>
  <si>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</si>
  <si>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</si>
  <si>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</si>
  <si>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</si>
  <si>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</si>
  <si>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</si>
  <si>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</si>
  <si>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</si>
  <si>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</si>
  <si>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</si>
  <si>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</si>
  <si>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</si>
  <si>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</si>
  <si>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</si>
  <si>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</si>
  <si>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</si>
  <si>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</si>
  <si>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</si>
  <si>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</si>
  <si>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</si>
  <si>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</si>
  <si>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</si>
  <si>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</si>
  <si>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</si>
  <si>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</si>
  <si>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</si>
  <si>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</si>
  <si>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</si>
  <si>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</si>
  <si>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</si>
  <si>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</si>
  <si>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</si>
  <si>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</si>
  <si>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</si>
  <si>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</si>
  <si>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</si>
  <si>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</si>
  <si>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</si>
  <si>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</si>
  <si>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</si>
  <si>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</si>
  <si>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</si>
  <si>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</si>
  <si>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</si>
  <si>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</si>
  <si>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</si>
  <si>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</si>
  <si>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</si>
  <si>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</si>
  <si>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</si>
  <si>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</si>
  <si>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</si>
  <si>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</si>
  <si>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</si>
  <si>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</si>
  <si>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</si>
  <si>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</si>
  <si>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</si>
  <si>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</si>
  <si>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</si>
  <si>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</si>
  <si>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</si>
  <si>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</si>
  <si>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</si>
  <si>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</si>
  <si>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</si>
  <si>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</si>
  <si>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</si>
  <si>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</si>
  <si>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</si>
  <si>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</si>
  <si>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</si>
  <si>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</si>
  <si>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</si>
  <si>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</si>
  <si>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</si>
  <si>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</si>
  <si>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</si>
  <si>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</si>
  <si>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</si>
  <si>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</si>
  <si>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</si>
  <si>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</si>
  <si>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</si>
  <si>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</si>
  <si>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</si>
  <si>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</si>
  <si>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</si>
  <si>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</si>
  <si>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</si>
  <si>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</si>
  <si>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</si>
  <si>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</si>
  <si>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</si>
  <si>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</si>
  <si>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</si>
  <si>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</si>
  <si>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</si>
  <si>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</si>
  <si>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</si>
  <si>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</si>
  <si>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</si>
  <si>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</si>
  <si>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</si>
  <si>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</si>
  <si>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</si>
  <si>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</si>
  <si>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</si>
  <si>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</si>
  <si>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</si>
  <si>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</si>
  <si>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</si>
  <si>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</si>
  <si>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</si>
  <si>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</si>
  <si>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</si>
  <si>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</si>
  <si>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</si>
  <si>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</si>
  <si>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</si>
  <si>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</si>
  <si>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</si>
  <si>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</si>
  <si>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</si>
  <si>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</si>
  <si>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</si>
  <si>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</si>
  <si>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</si>
  <si>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</si>
  <si>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</si>
  <si>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</si>
  <si>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</si>
  <si>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</si>
  <si>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</si>
  <si>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</si>
  <si>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</si>
  <si>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</si>
  <si>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</si>
  <si>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</si>
  <si>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</si>
  <si>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</si>
  <si>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</si>
  <si>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</si>
  <si>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</si>
  <si>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</si>
  <si>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</si>
  <si>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</si>
  <si>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</si>
  <si>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</si>
  <si>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</si>
  <si>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</si>
  <si>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</si>
  <si>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</si>
  <si>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</si>
  <si>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</si>
  <si>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</si>
  <si>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</si>
  <si>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</si>
  <si>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</si>
  <si>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</si>
  <si>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</si>
  <si>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</si>
  <si>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</si>
  <si>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</si>
  <si>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</si>
  <si>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</si>
  <si>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</si>
  <si>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</si>
  <si>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</si>
  <si>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</si>
  <si>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</si>
  <si>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</si>
  <si>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</si>
  <si>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</si>
  <si>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</si>
  <si>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</si>
  <si>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</si>
  <si>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</si>
  <si>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</si>
  <si>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</si>
  <si>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</si>
  <si>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</si>
  <si>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</si>
  <si>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</si>
  <si>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</si>
  <si>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</si>
  <si>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</si>
  <si>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</si>
  <si>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</si>
  <si>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</si>
  <si>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</si>
  <si>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</si>
  <si>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</si>
  <si>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</si>
  <si>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</si>
  <si>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</si>
  <si>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</si>
  <si>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</si>
  <si>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</si>
  <si>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</si>
  <si>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</si>
  <si>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</si>
  <si>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</si>
  <si>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</si>
  <si>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</si>
  <si>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</si>
  <si>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</si>
  <si>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</si>
  <si>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</si>
  <si>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</si>
  <si>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</si>
  <si>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</si>
  <si>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</si>
  <si>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</si>
  <si>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</si>
  <si>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</si>
  <si>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</si>
  <si>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</si>
  <si>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</si>
  <si>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</si>
  <si>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</si>
  <si>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</si>
  <si>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</si>
  <si>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</si>
  <si>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</si>
  <si>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</si>
  <si>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</si>
  <si>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</si>
  <si>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</si>
  <si>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</si>
  <si>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</si>
  <si>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</si>
  <si>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</si>
  <si>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</si>
  <si>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</si>
  <si>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</si>
  <si>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</si>
  <si>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</si>
  <si>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</si>
  <si>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</si>
  <si>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</si>
  <si>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</si>
  <si>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</si>
  <si>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</si>
  <si>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</si>
  <si>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</si>
  <si>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</si>
  <si>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</si>
  <si>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</si>
  <si>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</si>
  <si>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</si>
  <si>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</si>
  <si>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</si>
  <si>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</si>
  <si>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</si>
  <si>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</si>
  <si>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</si>
  <si>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</si>
  <si>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</si>
  <si>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</si>
  <si>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</si>
  <si>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</si>
  <si>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</si>
  <si>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</si>
  <si>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</si>
  <si>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</si>
  <si>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</si>
  <si>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</si>
  <si>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</si>
  <si>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</si>
  <si>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</si>
  <si>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</si>
  <si>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</si>
  <si>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</si>
  <si>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</si>
  <si>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</si>
  <si>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</si>
  <si>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</si>
  <si>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</si>
  <si>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</si>
  <si>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</si>
  <si>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</si>
  <si>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</si>
  <si>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</si>
  <si>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</si>
  <si>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</si>
  <si>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</si>
  <si>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</si>
  <si>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</si>
  <si>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</si>
  <si>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</si>
  <si>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</si>
  <si>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</si>
  <si>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</si>
  <si>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</si>
  <si>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</si>
  <si>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</si>
  <si>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</si>
  <si>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</si>
  <si>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</si>
  <si>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</si>
  <si>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</si>
  <si>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</si>
  <si>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</si>
  <si>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</si>
  <si>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</si>
  <si>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</si>
  <si>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</si>
  <si>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</si>
  <si>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</si>
  <si>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</si>
  <si>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</si>
  <si>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</si>
  <si>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</si>
  <si>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</si>
  <si>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</si>
  <si>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</si>
  <si>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</si>
  <si>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</si>
  <si>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</si>
  <si>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</si>
  <si>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</si>
  <si>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</si>
  <si>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</si>
  <si>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</si>
  <si>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</si>
  <si>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</si>
  <si>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</si>
  <si>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</si>
  <si>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</si>
  <si>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</si>
  <si>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</si>
  <si>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</si>
  <si>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</si>
  <si>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</si>
  <si>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</si>
  <si>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</si>
  <si>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</si>
  <si>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</si>
  <si>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</si>
  <si>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</si>
  <si>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</si>
  <si>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</si>
  <si>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</si>
  <si>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</si>
  <si>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</si>
  <si>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</si>
  <si>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</si>
  <si>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</si>
  <si>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</si>
  <si>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</si>
  <si>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</si>
  <si>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</si>
  <si>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</si>
  <si>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</si>
  <si>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</si>
  <si>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</si>
  <si>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</si>
  <si>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</si>
  <si>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</si>
  <si>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</si>
  <si>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</si>
  <si>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</si>
  <si>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</si>
  <si>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</si>
  <si>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</si>
  <si>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</si>
  <si>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</si>
  <si>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</si>
  <si>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</si>
  <si>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</si>
  <si>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</si>
  <si>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</si>
  <si>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</si>
  <si>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</si>
  <si>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</si>
  <si>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</si>
  <si>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</si>
  <si>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</si>
  <si>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</si>
  <si>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</si>
  <si>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</si>
  <si>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</si>
  <si>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</si>
  <si>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</si>
  <si>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</si>
  <si>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</si>
  <si>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</si>
  <si>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</si>
  <si>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</si>
  <si>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</si>
  <si>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</si>
  <si>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</si>
  <si>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</si>
  <si>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</si>
  <si>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</si>
  <si>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</si>
  <si>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</si>
  <si>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</si>
  <si>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</si>
  <si>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</si>
  <si>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</si>
  <si>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</si>
  <si>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</si>
  <si>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</si>
  <si>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</si>
  <si>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</si>
  <si>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</si>
  <si>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</si>
  <si>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</si>
  <si>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</si>
  <si>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</si>
  <si>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</si>
  <si>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</si>
  <si>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</si>
  <si>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</si>
  <si>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</si>
  <si>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</si>
  <si>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</si>
  <si>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</si>
  <si>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</si>
  <si>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</si>
  <si>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</si>
  <si>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</si>
  <si>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</si>
  <si>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</si>
  <si>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</si>
  <si>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</si>
  <si>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</si>
  <si>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</si>
  <si>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</si>
  <si>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</si>
  <si>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</si>
  <si>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</si>
  <si>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</si>
  <si>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</si>
  <si>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</si>
  <si>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</si>
  <si>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</si>
  <si>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</si>
  <si>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</si>
  <si>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</si>
  <si>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</si>
  <si>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</si>
  <si>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</si>
  <si>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</si>
  <si>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</si>
  <si>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</si>
  <si>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</si>
  <si>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</si>
  <si>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</si>
  <si>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</si>
  <si>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</si>
  <si>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</si>
  <si>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</si>
  <si>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</si>
  <si>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</si>
  <si>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</si>
  <si>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</si>
  <si>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</si>
  <si>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</si>
  <si>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</si>
  <si>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</si>
  <si>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</si>
  <si>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</si>
  <si>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</si>
  <si>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</si>
  <si>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</si>
  <si>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</si>
  <si>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</si>
  <si>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</si>
  <si>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</si>
  <si>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</si>
  <si>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</si>
  <si>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</si>
  <si>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</si>
  <si>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</si>
  <si>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</si>
  <si>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</si>
  <si>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</si>
  <si>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</si>
  <si>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</si>
  <si>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</si>
  <si>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</si>
  <si>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</si>
  <si>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</si>
  <si>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</si>
  <si>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</si>
  <si>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</si>
  <si>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</si>
  <si>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</si>
  <si>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</si>
  <si>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</si>
  <si>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</si>
  <si>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</si>
  <si>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</si>
  <si>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</si>
  <si>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</si>
  <si>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</si>
  <si>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</si>
  <si>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</si>
  <si>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</si>
  <si>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</si>
  <si>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</si>
  <si>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</si>
  <si>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</si>
  <si>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</si>
  <si>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</si>
  <si>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</si>
  <si>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</si>
  <si>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</si>
  <si>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</si>
  <si>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</si>
  <si>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</si>
  <si>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</si>
  <si>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</si>
  <si>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</si>
  <si>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</si>
  <si>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</si>
  <si>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</si>
  <si>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</si>
  <si>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</si>
  <si>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</si>
  <si>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</si>
  <si>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</si>
  <si>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</si>
  <si>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</si>
  <si>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</si>
  <si>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</si>
  <si>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</si>
  <si>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</si>
  <si>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</si>
  <si>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</si>
  <si>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</si>
  <si>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</si>
  <si>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</si>
  <si>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</si>
  <si>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</si>
  <si>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</si>
  <si>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</si>
  <si>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</si>
  <si>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</si>
  <si>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</si>
  <si>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</si>
  <si>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</si>
  <si>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</si>
  <si>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</si>
  <si>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</si>
  <si>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</si>
  <si>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</si>
  <si>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</si>
  <si>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</si>
  <si>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</si>
  <si>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</si>
  <si>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</si>
  <si>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</si>
  <si>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</si>
  <si>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</si>
  <si>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</si>
  <si>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</si>
  <si>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</si>
  <si>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</si>
  <si>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</si>
  <si>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</si>
  <si>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</si>
  <si>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</si>
  <si>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</si>
  <si>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</si>
  <si>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</si>
  <si>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</si>
  <si>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</si>
  <si>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</si>
  <si>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</si>
  <si>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</si>
  <si>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</si>
  <si>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</si>
  <si>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</si>
  <si>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</si>
  <si>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</si>
  <si>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</si>
  <si>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</si>
  <si>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</si>
  <si>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</si>
  <si>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</si>
  <si>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</si>
  <si>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</si>
  <si>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</si>
  <si>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</si>
  <si>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</si>
  <si>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</si>
  <si>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</si>
  <si>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</si>
  <si>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</si>
  <si>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</si>
  <si>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</si>
  <si>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</si>
  <si>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</si>
  <si>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</si>
  <si>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</si>
  <si>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</si>
  <si>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</si>
  <si>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</si>
  <si>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</si>
  <si>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</si>
  <si>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</si>
  <si>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</si>
  <si>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</si>
  <si>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</si>
  <si>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</si>
  <si>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</si>
  <si>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</si>
  <si>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</si>
  <si>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</si>
  <si>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</si>
  <si>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</si>
  <si>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</si>
  <si>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</si>
  <si>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</si>
  <si>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</si>
  <si>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</si>
  <si>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</si>
  <si>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</si>
  <si>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</si>
  <si>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</si>
  <si>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</si>
  <si>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</si>
  <si>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</si>
  <si>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</si>
  <si>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</si>
  <si>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</si>
  <si>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</si>
  <si>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</si>
  <si>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</si>
  <si>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</si>
  <si>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</si>
  <si>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</si>
  <si>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</si>
  <si>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</si>
  <si>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</si>
  <si>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</si>
  <si>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</si>
  <si>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</si>
  <si>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</si>
  <si>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</si>
  <si>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</si>
  <si>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</si>
  <si>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</si>
  <si>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</si>
  <si>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</si>
  <si>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</si>
  <si>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</si>
  <si>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</si>
  <si>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</si>
  <si>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</si>
  <si>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</si>
  <si>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</si>
  <si>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</si>
  <si>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</si>
  <si>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</si>
  <si>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</si>
  <si>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</si>
  <si>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</si>
  <si>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</si>
  <si>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</si>
  <si>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</si>
  <si>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</si>
  <si>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</si>
  <si>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</si>
  <si>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</si>
  <si>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</si>
  <si>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</si>
  <si>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</si>
  <si>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</si>
  <si>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</si>
  <si>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</si>
  <si>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</si>
  <si>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</si>
  <si>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</si>
  <si>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</si>
  <si>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</si>
  <si>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</si>
  <si>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</si>
  <si>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</si>
  <si>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</si>
  <si>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</si>
  <si>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</si>
  <si>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</si>
  <si>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</si>
  <si>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</si>
  <si>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</si>
  <si>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</si>
  <si>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</si>
  <si>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</si>
  <si>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</si>
  <si>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</si>
  <si>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</si>
  <si>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</si>
  <si>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</si>
  <si>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</si>
  <si>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</si>
  <si>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</si>
  <si>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</si>
  <si>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</si>
  <si>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</si>
  <si>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</si>
  <si>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</si>
  <si>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</si>
  <si>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</si>
  <si>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</si>
  <si>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</si>
  <si>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</si>
  <si>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</si>
  <si>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</si>
  <si>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</si>
  <si>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</si>
  <si>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</si>
  <si>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</si>
  <si>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</si>
  <si>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</si>
  <si>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</si>
  <si>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</si>
  <si>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</si>
  <si>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</si>
  <si>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</si>
  <si>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</si>
  <si>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</si>
  <si>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</si>
  <si>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</si>
  <si>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</si>
  <si>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</si>
  <si>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</si>
  <si>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</si>
  <si>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</si>
  <si>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</si>
  <si>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</si>
  <si>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</si>
  <si>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</si>
  <si>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</si>
  <si>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</si>
  <si>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</si>
  <si>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</si>
  <si>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</si>
  <si>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</si>
  <si>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</si>
  <si>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</si>
  <si>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</si>
  <si>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</si>
  <si>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</si>
  <si>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</si>
  <si>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</si>
  <si>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</si>
  <si>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</si>
  <si>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</si>
  <si>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</si>
  <si>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</si>
  <si>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</si>
  <si>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</si>
  <si>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</si>
  <si>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</si>
  <si>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</si>
  <si>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</si>
  <si>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</si>
  <si>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</si>
  <si>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</si>
  <si>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</si>
  <si>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</si>
  <si>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</si>
  <si>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</si>
  <si>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</si>
  <si>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</si>
  <si>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</si>
  <si>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</si>
  <si>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</si>
  <si>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</si>
  <si>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</si>
  <si>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</si>
  <si>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</si>
  <si>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</si>
  <si>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</si>
  <si>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</si>
  <si>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</si>
  <si>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</si>
  <si>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</si>
  <si>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</si>
  <si>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</si>
  <si>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</si>
  <si>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</si>
  <si>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</si>
  <si>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</si>
  <si>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</si>
  <si>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</si>
  <si>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</si>
  <si>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</si>
  <si>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</si>
  <si>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</si>
  <si>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</si>
  <si>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</si>
  <si>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</si>
  <si>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</si>
  <si>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</si>
  <si>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</si>
  <si>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</si>
  <si>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</si>
  <si>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</si>
  <si>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</si>
  <si>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</si>
  <si>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</si>
  <si>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</si>
  <si>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</si>
  <si>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</si>
  <si>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</si>
  <si>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</si>
  <si>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</si>
  <si>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</si>
  <si>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</si>
  <si>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</si>
  <si>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</si>
  <si>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</si>
  <si>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</si>
  <si>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</si>
  <si>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</si>
  <si>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</si>
  <si>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</si>
  <si>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</si>
  <si>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</si>
  <si>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</si>
  <si>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</si>
  <si>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</si>
  <si>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</si>
  <si>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</si>
  <si>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</si>
  <si>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</si>
  <si>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</si>
  <si>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</si>
  <si>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</si>
  <si>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</si>
  <si>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</si>
  <si>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</si>
  <si>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</si>
  <si>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</si>
  <si>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</si>
  <si>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</si>
  <si>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</si>
  <si>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</si>
  <si>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</si>
  <si>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</si>
  <si>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</si>
  <si>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</si>
  <si>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</si>
  <si>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</si>
  <si>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</si>
  <si>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</si>
  <si>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</si>
  <si>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</si>
  <si>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</si>
  <si>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</si>
  <si>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</si>
  <si>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</si>
  <si>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</si>
  <si>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</si>
  <si>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</si>
  <si>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</si>
  <si>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</si>
  <si>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</si>
  <si>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</si>
  <si>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</si>
  <si>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</si>
  <si>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</si>
  <si>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</si>
  <si>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</si>
  <si>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</si>
  <si>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</si>
  <si>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</si>
  <si>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</si>
  <si>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</si>
  <si>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</si>
  <si>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</si>
  <si>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</si>
  <si>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</si>
  <si>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</si>
  <si>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</si>
  <si>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</si>
  <si>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</si>
  <si>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</si>
  <si>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</si>
  <si>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</si>
  <si>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</si>
  <si>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</si>
  <si>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</si>
  <si>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</si>
  <si>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</si>
  <si>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</si>
  <si>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</si>
  <si>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</si>
  <si>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</si>
  <si>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</si>
  <si>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</si>
  <si>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</si>
  <si>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</si>
  <si>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</si>
  <si>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</si>
  <si>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</si>
  <si>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</si>
  <si>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</si>
  <si>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</si>
  <si>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</si>
  <si>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</si>
  <si>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</si>
  <si>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</si>
  <si>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</si>
  <si>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</si>
  <si>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</si>
  <si>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</si>
  <si>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</si>
  <si>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</si>
  <si>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</si>
  <si>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</si>
  <si>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</si>
  <si>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</si>
  <si>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</si>
  <si>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</si>
  <si>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</si>
  <si>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</si>
  <si>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</si>
  <si>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</si>
  <si>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</si>
  <si>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</si>
  <si>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</si>
  <si>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</si>
  <si>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</si>
  <si>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</si>
  <si>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</si>
  <si>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</si>
  <si>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</si>
  <si>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</si>
  <si>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</si>
  <si>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</si>
  <si>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</si>
  <si>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</si>
  <si>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</si>
  <si>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</si>
  <si>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</si>
  <si>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</si>
  <si>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</si>
  <si>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</si>
  <si>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</si>
  <si>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</si>
  <si>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</si>
  <si>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</si>
  <si>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</si>
  <si>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</si>
  <si>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</si>
  <si>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</si>
  <si>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</si>
  <si>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</si>
  <si>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</si>
  <si>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</si>
  <si>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</si>
  <si>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</si>
  <si>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</si>
  <si>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</si>
  <si>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</si>
  <si>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</si>
  <si>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</si>
  <si>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</si>
  <si>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</si>
  <si>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</si>
  <si>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</si>
  <si>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</si>
  <si>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</si>
  <si>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</si>
  <si>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</si>
  <si>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</si>
  <si>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</si>
  <si>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</si>
  <si>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</si>
  <si>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</si>
  <si>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</si>
  <si>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</si>
  <si>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</si>
  <si>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</si>
  <si>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</si>
  <si>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</si>
  <si>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</si>
  <si>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</si>
  <si>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</si>
  <si>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</si>
  <si>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</si>
  <si>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</si>
  <si>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</si>
  <si>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</si>
  <si>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</si>
  <si>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</si>
  <si>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</si>
  <si>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</si>
  <si>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</si>
  <si>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</si>
  <si>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</si>
  <si>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</si>
  <si>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</si>
  <si>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</si>
  <si>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</si>
  <si>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</si>
  <si>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</si>
  <si>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</si>
  <si>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</si>
  <si>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</si>
  <si>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</si>
  <si>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</si>
  <si>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</si>
  <si>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</si>
  <si>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</si>
  <si>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</si>
  <si>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</si>
  <si>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</si>
  <si>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</si>
  <si>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</si>
  <si>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</si>
  <si>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</si>
  <si>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</si>
  <si>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</si>
  <si>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</si>
  <si>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</si>
  <si>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</si>
  <si>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</si>
  <si>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</si>
  <si>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</si>
  <si>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</si>
  <si>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</si>
  <si>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</si>
  <si>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</si>
  <si>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</si>
  <si>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</si>
  <si>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</si>
  <si>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</si>
  <si>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</si>
  <si>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</si>
  <si>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</si>
  <si>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</si>
  <si>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</si>
  <si>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</si>
  <si>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</si>
  <si>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</si>
  <si>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</si>
  <si>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</si>
  <si>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</si>
  <si>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</si>
  <si>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</si>
  <si>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</si>
  <si>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</si>
  <si>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</si>
  <si>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</si>
  <si>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</si>
  <si>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</si>
  <si>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</si>
  <si>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</si>
  <si>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</si>
  <si>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</si>
  <si>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</si>
  <si>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</si>
  <si>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</si>
  <si>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</si>
  <si>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</si>
  <si>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</si>
  <si>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</si>
  <si>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</si>
  <si>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</si>
  <si>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</si>
  <si>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</si>
  <si>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</si>
  <si>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</si>
  <si>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</si>
  <si>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</si>
  <si>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</si>
  <si>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</si>
  <si>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</si>
  <si>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</si>
  <si>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</si>
  <si>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</si>
  <si>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</si>
  <si>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</si>
  <si>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</si>
  <si>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</si>
  <si>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</si>
  <si>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</si>
  <si>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</si>
  <si>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</si>
  <si>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</si>
  <si>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</si>
  <si>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</si>
  <si>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</si>
  <si>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</si>
  <si>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</si>
  <si>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</si>
  <si>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</si>
  <si>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</si>
  <si>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</si>
  <si>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</si>
  <si>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</si>
  <si>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</si>
  <si>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</si>
  <si>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</si>
  <si>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</si>
  <si>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</si>
  <si>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</si>
  <si>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</si>
  <si>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</si>
  <si>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</si>
  <si>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</si>
  <si>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</si>
  <si>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</si>
  <si>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</si>
  <si>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</si>
  <si>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</si>
  <si>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</si>
  <si>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</si>
  <si>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</si>
  <si>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</si>
  <si>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</si>
  <si>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</si>
  <si>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</si>
  <si>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</si>
  <si>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</si>
  <si>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</si>
  <si>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</si>
  <si>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</si>
  <si>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</si>
  <si>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</si>
  <si>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</si>
  <si>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</si>
  <si>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</si>
  <si>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</si>
  <si>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</si>
  <si>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</si>
  <si>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</si>
  <si>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</si>
  <si>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</si>
  <si>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</si>
  <si>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</si>
  <si>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</si>
  <si>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</si>
  <si>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</si>
  <si>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</si>
  <si>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</si>
  <si>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</si>
  <si>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</si>
  <si>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</si>
  <si>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</si>
  <si>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</si>
  <si>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</si>
  <si>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</si>
  <si>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</si>
  <si>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</si>
  <si>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</si>
  <si>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</si>
  <si>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</si>
  <si>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</si>
  <si>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</si>
  <si>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</si>
  <si>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</si>
  <si>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</si>
  <si>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</si>
  <si>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</si>
  <si>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</si>
  <si>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</si>
  <si>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</si>
  <si>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</si>
  <si>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</si>
  <si>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</si>
  <si>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</si>
  <si>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</si>
  <si>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</si>
  <si>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</si>
  <si>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</si>
  <si>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</si>
  <si>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</si>
  <si>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</si>
  <si>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</si>
  <si>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</si>
  <si>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</si>
  <si>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</si>
  <si>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</si>
  <si>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</si>
  <si>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</si>
  <si>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</si>
  <si>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</si>
  <si>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</si>
  <si>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</si>
  <si>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</si>
  <si>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</si>
  <si>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</si>
  <si>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</si>
  <si>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</si>
  <si>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</si>
  <si>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</si>
  <si>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</si>
  <si>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</si>
  <si>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</si>
  <si>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</si>
  <si>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</si>
  <si>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</si>
  <si>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</si>
  <si>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</si>
  <si>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</si>
  <si>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</si>
  <si>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</si>
  <si>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</si>
  <si>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</si>
  <si>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</si>
  <si>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</si>
  <si>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</si>
  <si>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</si>
  <si>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</si>
  <si>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</si>
  <si>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</si>
  <si>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</si>
  <si>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</si>
  <si>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</si>
  <si>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</si>
  <si>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</si>
  <si>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</si>
  <si>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</si>
  <si>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</si>
  <si>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</si>
  <si>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</si>
  <si>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</si>
  <si>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</si>
  <si>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</si>
  <si>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</si>
  <si>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</si>
  <si>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</si>
  <si>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</si>
  <si>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</si>
  <si>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</si>
  <si>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</si>
  <si>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</si>
  <si>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</si>
  <si>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</si>
  <si>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</si>
  <si>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</si>
  <si>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</si>
  <si>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</si>
  <si>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</si>
  <si>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</si>
  <si>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</si>
  <si>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</si>
  <si>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</si>
  <si>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</si>
  <si>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</si>
  <si>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</si>
  <si>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</si>
  <si>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</si>
  <si>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</si>
  <si>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</si>
  <si>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</si>
  <si>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</si>
  <si>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</si>
  <si>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</si>
  <si>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</si>
  <si>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</si>
  <si>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</si>
  <si>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</si>
  <si>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</si>
  <si>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</si>
  <si>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</si>
  <si>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</si>
  <si>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</si>
  <si>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</si>
  <si>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</si>
  <si>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</si>
  <si>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</si>
  <si>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</si>
  <si>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</si>
  <si>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</si>
  <si>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</si>
  <si>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</si>
  <si>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</si>
  <si>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</si>
  <si>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</si>
  <si>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</si>
  <si>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</si>
  <si>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</si>
  <si>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</si>
  <si>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</si>
  <si>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</si>
  <si>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</si>
  <si>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</si>
  <si>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</si>
  <si>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</si>
  <si>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</si>
  <si>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</si>
  <si>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</si>
  <si>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</si>
  <si>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</si>
  <si>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</si>
  <si>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</si>
  <si>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</si>
  <si>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</si>
  <si>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</si>
  <si>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</si>
  <si>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</si>
  <si>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</si>
  <si>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</si>
  <si>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</si>
  <si>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</si>
  <si>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</si>
  <si>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</si>
  <si>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</si>
  <si>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</si>
  <si>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</si>
  <si>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</si>
  <si>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</si>
  <si>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</si>
  <si>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</si>
  <si>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</si>
  <si>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</si>
  <si>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</si>
  <si>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</si>
  <si>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</si>
  <si>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</si>
  <si>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</si>
  <si>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</si>
  <si>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</si>
  <si>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</si>
  <si>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</si>
  <si>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</si>
  <si>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</si>
  <si>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</si>
  <si>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</si>
  <si>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</si>
  <si>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</si>
  <si>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</si>
  <si>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</si>
  <si>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</si>
  <si>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</si>
  <si>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</si>
  <si>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</si>
  <si>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</si>
  <si>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</si>
  <si>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</si>
  <si>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</si>
  <si>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</si>
  <si>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</si>
  <si>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</si>
  <si>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</si>
  <si>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</si>
  <si>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</si>
  <si>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</si>
  <si>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</si>
  <si>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</si>
  <si>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</si>
  <si>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</si>
  <si>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</si>
  <si>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</si>
  <si>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</si>
  <si>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</si>
  <si>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</si>
  <si>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</si>
  <si>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</si>
  <si>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</si>
  <si>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</si>
  <si>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</si>
  <si>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</si>
  <si>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</si>
  <si>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</si>
  <si>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</si>
  <si>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</si>
  <si>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</si>
  <si>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</si>
  <si>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</si>
  <si>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</si>
  <si>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</si>
  <si>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</si>
  <si>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</si>
  <si>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</si>
  <si>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</si>
  <si>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</si>
  <si>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</si>
  <si>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</si>
  <si>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</si>
  <si>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</si>
  <si>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</si>
  <si>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</si>
  <si>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</si>
  <si>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</si>
  <si>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</si>
  <si>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</si>
  <si>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</si>
  <si>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</si>
  <si>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</si>
  <si>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</si>
  <si>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</si>
  <si>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</si>
  <si>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</si>
  <si>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</si>
  <si>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</si>
  <si>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</si>
  <si>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</si>
  <si>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</si>
  <si>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</si>
  <si>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</si>
  <si>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</si>
  <si>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</si>
  <si>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</si>
  <si>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</si>
  <si>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</si>
  <si>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</si>
  <si>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</si>
  <si>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</si>
  <si>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</si>
  <si>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</si>
  <si>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</si>
  <si>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</si>
  <si>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</si>
  <si>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</si>
  <si>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</si>
  <si>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</si>
  <si>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</si>
  <si>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</si>
  <si>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</si>
  <si>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</si>
  <si>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</si>
  <si>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</si>
  <si>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</si>
  <si>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</si>
  <si>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</si>
  <si>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</si>
  <si>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</si>
  <si>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</si>
  <si>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</si>
  <si>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</si>
  <si>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</si>
  <si>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</si>
  <si>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</si>
  <si>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</si>
  <si>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</si>
  <si>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</si>
  <si>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</si>
  <si>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</si>
  <si>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</si>
  <si>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</si>
  <si>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</si>
  <si>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</si>
  <si>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</si>
  <si>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</si>
  <si>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</si>
  <si>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</si>
  <si>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</si>
  <si>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</si>
  <si>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</si>
  <si>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</si>
  <si>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</si>
  <si>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</si>
  <si>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</si>
  <si>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</si>
  <si>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</si>
  <si>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</si>
  <si>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</si>
  <si>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</si>
  <si>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</si>
  <si>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</si>
  <si>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</si>
  <si>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</si>
  <si>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</si>
  <si>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</si>
  <si>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</si>
  <si>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</si>
  <si>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</si>
  <si>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</si>
  <si>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</si>
  <si>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</si>
  <si>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</si>
  <si>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</si>
  <si>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</si>
  <si>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</si>
  <si>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</si>
  <si>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</si>
  <si>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</si>
  <si>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</si>
  <si>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</si>
  <si>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</si>
  <si>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</si>
  <si>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</si>
  <si>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</si>
  <si>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</si>
  <si>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</si>
  <si>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</si>
  <si>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</si>
  <si>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</si>
  <si>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</si>
  <si>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</si>
  <si>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</si>
  <si>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</si>
  <si>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</si>
  <si>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</si>
  <si>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</si>
  <si>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</si>
  <si>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</si>
  <si>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</si>
  <si>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</si>
  <si>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</si>
  <si>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</si>
  <si>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</si>
  <si>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</si>
  <si>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</si>
  <si>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</si>
  <si>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</si>
  <si>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</si>
  <si>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</si>
  <si>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</si>
  <si>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</si>
  <si>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</si>
  <si>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</si>
  <si>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</si>
  <si>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</si>
  <si>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</si>
  <si>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</si>
  <si>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</si>
  <si>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</si>
  <si>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</si>
  <si>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</si>
  <si>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</si>
  <si>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</si>
  <si>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</si>
  <si>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</si>
  <si>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</si>
  <si>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</si>
  <si>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</si>
  <si>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</si>
  <si>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</si>
  <si>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</si>
  <si>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</si>
  <si>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</si>
  <si>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</si>
  <si>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</si>
  <si>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</si>
  <si>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</si>
  <si>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</si>
  <si>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</si>
  <si>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</si>
  <si>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</si>
  <si>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</si>
  <si>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</si>
  <si>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</si>
  <si>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</si>
  <si>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</si>
  <si>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</si>
  <si>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</si>
  <si>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</si>
  <si>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</si>
  <si>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</si>
  <si>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</si>
  <si>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</si>
  <si>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</si>
  <si>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</si>
  <si>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</si>
  <si>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</si>
  <si>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</si>
  <si>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</si>
  <si>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</si>
  <si>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</si>
  <si>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</si>
  <si>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</si>
  <si>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</si>
  <si>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</si>
  <si>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</si>
  <si>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</si>
  <si>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</si>
  <si>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</si>
  <si>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</si>
  <si>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</si>
  <si>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</si>
  <si>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</si>
  <si>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</si>
  <si>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</si>
  <si>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</si>
  <si>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</si>
  <si>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</si>
  <si>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</si>
  <si>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</si>
  <si>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</si>
  <si>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</si>
  <si>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</si>
  <si>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</si>
  <si>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</si>
  <si>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</si>
  <si>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</si>
  <si>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</si>
  <si>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</si>
  <si>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</si>
  <si>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</si>
  <si>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</si>
  <si>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</si>
  <si>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</si>
  <si>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</si>
  <si>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</si>
  <si>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</si>
  <si>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</si>
  <si>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</si>
  <si>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</si>
  <si>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</si>
  <si>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</si>
  <si>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</si>
  <si>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</si>
  <si>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</si>
  <si>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</si>
  <si>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</si>
  <si>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</si>
  <si>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</si>
  <si>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</si>
  <si>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</si>
  <si>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</si>
  <si>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</si>
  <si>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</si>
  <si>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</si>
  <si>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</si>
  <si>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</si>
  <si>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</si>
  <si>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</si>
  <si>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</si>
  <si>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</si>
  <si>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</si>
  <si>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</si>
  <si>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</si>
  <si>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</si>
  <si>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</si>
  <si>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</si>
  <si>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</si>
  <si>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</si>
  <si>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</si>
  <si>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</si>
  <si>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</si>
  <si>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</si>
  <si>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</si>
  <si>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</si>
  <si>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</si>
  <si>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</si>
  <si>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</si>
  <si>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</si>
  <si>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</si>
  <si>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</si>
  <si>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</si>
  <si>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</si>
  <si>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</si>
  <si>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</si>
  <si>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</si>
  <si>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</si>
  <si>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</si>
  <si>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</si>
  <si>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</si>
  <si>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</si>
  <si>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</si>
  <si>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</si>
  <si>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</si>
  <si>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</si>
  <si>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</si>
  <si>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</si>
  <si>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</si>
  <si>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</si>
  <si>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</si>
  <si>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</si>
  <si>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</si>
  <si>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</si>
  <si>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</si>
  <si>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</si>
  <si>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</si>
  <si>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</si>
  <si>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</si>
  <si>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</si>
  <si>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</si>
  <si>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</si>
  <si>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</si>
  <si>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</si>
  <si>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</si>
  <si>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</si>
  <si>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</si>
  <si>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</si>
  <si>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</si>
  <si>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</si>
  <si>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</si>
  <si>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</si>
  <si>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</si>
  <si>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</si>
  <si>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</si>
  <si>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</si>
  <si>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</si>
  <si>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</si>
  <si>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</si>
  <si>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</si>
  <si>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</si>
  <si>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</si>
  <si>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</si>
  <si>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</si>
  <si>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</si>
  <si>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</si>
  <si>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</si>
  <si>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</si>
  <si>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</si>
  <si>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</si>
  <si>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</si>
  <si>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</si>
  <si>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</si>
  <si>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</si>
  <si>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</si>
  <si>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</si>
  <si>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</si>
  <si>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</si>
  <si>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</si>
  <si>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</si>
  <si>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</si>
  <si>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</si>
  <si>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</si>
  <si>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</si>
  <si>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</si>
  <si>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</si>
  <si>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</si>
  <si>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</si>
  <si>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</si>
  <si>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</si>
  <si>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</si>
  <si>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</si>
  <si>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</si>
  <si>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</si>
  <si>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</si>
  <si>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</si>
  <si>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</si>
  <si>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</si>
  <si>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</si>
  <si>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</si>
  <si>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</si>
  <si>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</si>
  <si>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</si>
  <si>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</si>
  <si>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</si>
  <si>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</si>
  <si>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</si>
  <si>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</si>
  <si>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</si>
  <si>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</si>
  <si>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</si>
  <si>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</si>
  <si>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</si>
  <si>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</si>
  <si>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</si>
  <si>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</si>
  <si>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</si>
  <si>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</si>
  <si>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</si>
  <si>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</si>
  <si>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</si>
  <si>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</si>
  <si>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</si>
  <si>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</si>
  <si>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</si>
  <si>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</si>
  <si>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</si>
  <si>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</si>
  <si>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</si>
  <si>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</si>
  <si>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</si>
  <si>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</si>
  <si>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</si>
  <si>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</si>
  <si>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</si>
  <si>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</si>
  <si>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</si>
  <si>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</si>
  <si>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</si>
  <si>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</si>
  <si>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</si>
  <si>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</si>
  <si>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</si>
  <si>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</si>
  <si>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</si>
  <si>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</si>
  <si>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</si>
  <si>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</si>
  <si>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</si>
  <si>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</si>
  <si>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</si>
  <si>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</si>
  <si>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</si>
  <si>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</si>
  <si>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</si>
  <si>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</si>
  <si>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</si>
  <si>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</si>
  <si>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</si>
  <si>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</si>
  <si>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</si>
  <si>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</si>
  <si>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</si>
  <si>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</si>
  <si>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</si>
  <si>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</si>
  <si>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</si>
  <si>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</si>
  <si>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</si>
  <si>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</si>
  <si>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</si>
  <si>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</si>
  <si>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</si>
  <si>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</si>
  <si>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</si>
  <si>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</si>
  <si>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</si>
  <si>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</si>
  <si>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</si>
  <si>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</si>
  <si>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</si>
  <si>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</si>
  <si>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</si>
  <si>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</si>
  <si>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</si>
  <si>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</si>
  <si>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</si>
  <si>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</si>
  <si>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</si>
  <si>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</si>
  <si>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</si>
  <si>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</si>
  <si>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</si>
  <si>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</si>
  <si>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</si>
  <si>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</si>
  <si>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</si>
  <si>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</si>
  <si>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</si>
  <si>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</si>
  <si>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</si>
  <si>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</si>
  <si>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</si>
  <si>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</si>
  <si>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</si>
  <si>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</si>
  <si>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</si>
  <si>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</si>
  <si>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</si>
  <si>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</si>
  <si>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</si>
  <si>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</si>
  <si>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</si>
  <si>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</si>
  <si>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</si>
  <si>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</si>
  <si>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</si>
  <si>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</si>
  <si>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</si>
  <si>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</si>
  <si>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</si>
  <si>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</si>
  <si>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</si>
  <si>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</si>
  <si>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</si>
  <si>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</si>
  <si>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</si>
  <si>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</si>
  <si>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</si>
  <si>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</si>
  <si>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</si>
  <si>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</si>
  <si>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</si>
  <si>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</si>
  <si>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</si>
  <si>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</si>
  <si>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</si>
  <si>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</si>
  <si>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</si>
  <si>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</si>
  <si>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</si>
  <si>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</si>
  <si>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</si>
  <si>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</si>
  <si>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</si>
  <si>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</si>
  <si>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</si>
  <si>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</si>
  <si>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</si>
  <si>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</si>
  <si>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</si>
  <si>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</si>
  <si>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</si>
  <si>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</si>
  <si>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</si>
  <si>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</si>
  <si>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</si>
  <si>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</si>
  <si>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</si>
  <si>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</si>
  <si>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</si>
  <si>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</si>
  <si>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</si>
  <si>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</si>
  <si>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</si>
  <si>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</si>
  <si>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</si>
  <si>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</si>
  <si>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</si>
  <si>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</si>
  <si>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</si>
  <si>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</si>
  <si>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</si>
  <si>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</si>
  <si>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</si>
  <si>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</si>
  <si>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</si>
  <si>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</si>
  <si>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</si>
  <si>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</si>
  <si>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</si>
  <si>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</si>
  <si>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</si>
  <si>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</si>
  <si>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</si>
  <si>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</si>
  <si>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</si>
  <si>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</si>
  <si>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</si>
  <si>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</si>
  <si>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</si>
  <si>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</si>
  <si>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</si>
  <si>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</si>
  <si>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</si>
  <si>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</si>
  <si>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</si>
  <si>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</si>
  <si>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</si>
  <si>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</si>
  <si>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</si>
  <si>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</si>
  <si>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</si>
  <si>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</si>
  <si>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</si>
  <si>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</si>
  <si>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</si>
  <si>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</si>
  <si>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</si>
  <si>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</si>
  <si>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</si>
  <si>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</si>
  <si>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</si>
  <si>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</si>
  <si>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</si>
  <si>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</si>
  <si>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</si>
  <si>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</si>
  <si>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</si>
  <si>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</si>
  <si>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</si>
  <si>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</si>
  <si>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</si>
  <si>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</si>
  <si>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</si>
  <si>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</si>
  <si>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</si>
  <si>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</si>
  <si>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</si>
  <si>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</si>
  <si>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</si>
  <si>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</si>
  <si>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</si>
  <si>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</si>
  <si>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</si>
  <si>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</si>
  <si>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</si>
  <si>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</si>
  <si>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</si>
  <si>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</si>
  <si>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</si>
  <si>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</si>
  <si>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</si>
  <si>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</si>
  <si>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</si>
  <si>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</si>
  <si>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</si>
  <si>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</si>
  <si>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</si>
  <si>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</si>
  <si>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</si>
  <si>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</si>
  <si>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</si>
  <si>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</si>
  <si>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</si>
  <si>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</si>
  <si>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</si>
  <si>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</si>
  <si>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</si>
  <si>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</si>
  <si>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</si>
  <si>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</si>
  <si>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</si>
  <si>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</si>
  <si>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</si>
  <si>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</si>
  <si>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</si>
  <si>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</si>
  <si>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</si>
  <si>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</si>
  <si>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</si>
  <si>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</si>
  <si>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</si>
  <si>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</si>
  <si>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</si>
  <si>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</si>
  <si>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</si>
  <si>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</si>
  <si>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</si>
  <si>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</si>
  <si>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</si>
  <si>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</si>
  <si>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</si>
  <si>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</si>
  <si>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</si>
  <si>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</si>
  <si>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</si>
  <si>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</si>
  <si>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</si>
  <si>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</si>
  <si>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</si>
  <si>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</si>
  <si>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</si>
  <si>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</si>
  <si>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</si>
  <si>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</si>
  <si>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</si>
  <si>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</si>
  <si>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</si>
  <si>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</si>
  <si>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</si>
  <si>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</si>
  <si>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</si>
  <si>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</si>
  <si>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</si>
  <si>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</si>
  <si>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</si>
  <si>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</si>
  <si>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</si>
  <si>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</si>
  <si>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</si>
  <si>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</si>
  <si>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</si>
  <si>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</si>
  <si>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</si>
  <si>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</si>
  <si>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</si>
  <si>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</si>
  <si>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</si>
  <si>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</si>
  <si>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</si>
  <si>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</si>
  <si>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</si>
  <si>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</si>
  <si>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</si>
  <si>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</si>
  <si>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</si>
  <si>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</si>
  <si>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</si>
  <si>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</si>
  <si>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</si>
  <si>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</si>
  <si>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</si>
  <si>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</si>
  <si>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</si>
  <si>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</si>
  <si>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</si>
  <si>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</si>
  <si>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</si>
  <si>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</si>
  <si>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</si>
  <si>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</si>
  <si>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</si>
  <si>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</si>
  <si>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</si>
  <si>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</si>
  <si>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</si>
  <si>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</si>
  <si>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</si>
  <si>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</si>
  <si>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</si>
  <si>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</si>
  <si>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</si>
  <si>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</si>
  <si>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</si>
  <si>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</si>
  <si>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</si>
  <si>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</si>
  <si>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</si>
  <si>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</si>
  <si>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</si>
  <si>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</si>
  <si>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</si>
  <si>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</si>
  <si>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</si>
  <si>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</si>
  <si>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</si>
  <si>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</si>
  <si>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</si>
  <si>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</si>
  <si>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</si>
  <si>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</si>
  <si>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</si>
  <si>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</si>
  <si>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</si>
  <si>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</si>
  <si>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</si>
  <si>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</si>
  <si>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</si>
  <si>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</si>
  <si>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</si>
  <si>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</si>
  <si>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</si>
  <si>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</si>
  <si>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</si>
  <si>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</si>
  <si>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</si>
  <si>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</si>
  <si>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</si>
  <si>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</si>
  <si>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</si>
  <si>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</si>
  <si>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</si>
  <si>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</si>
  <si>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</si>
  <si>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</si>
  <si>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</si>
  <si>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</si>
  <si>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</si>
  <si>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</si>
  <si>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</si>
  <si>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</si>
  <si>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</si>
  <si>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</si>
  <si>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</si>
  <si>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</si>
  <si>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</si>
  <si>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</si>
  <si>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</si>
  <si>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</si>
  <si>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</si>
  <si>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</si>
  <si>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</si>
  <si>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</si>
  <si>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</si>
  <si>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</si>
  <si>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</si>
  <si>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</si>
  <si>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</si>
  <si>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</si>
  <si>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</si>
  <si>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</si>
  <si>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</si>
  <si>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</si>
  <si>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</si>
  <si>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</si>
  <si>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</si>
  <si>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</si>
  <si>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</si>
  <si>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</si>
  <si>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</si>
  <si>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</si>
  <si>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</si>
  <si>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</si>
  <si>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</si>
  <si>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</si>
  <si>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</si>
  <si>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</si>
  <si>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</si>
  <si>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</si>
  <si>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</si>
  <si>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</si>
  <si>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</si>
  <si>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</si>
  <si>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</si>
  <si>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</si>
  <si>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</si>
  <si>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</si>
  <si>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</si>
  <si>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</si>
  <si>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</si>
  <si>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</si>
  <si>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</si>
  <si>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</si>
  <si>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</si>
  <si>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</si>
  <si>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</si>
  <si>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</si>
  <si>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</si>
  <si>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</si>
  <si>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</si>
  <si>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</si>
  <si>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</si>
  <si>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</si>
  <si>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</si>
  <si>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</si>
  <si>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</si>
  <si>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</si>
  <si>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</si>
  <si>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</si>
  <si>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</si>
  <si>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</si>
  <si>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</si>
  <si>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</si>
  <si>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</si>
  <si>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</si>
  <si>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</si>
  <si>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</si>
  <si>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</si>
  <si>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</si>
  <si>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</si>
  <si>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</si>
  <si>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</si>
  <si>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</si>
  <si>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</si>
  <si>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</si>
  <si>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</si>
  <si>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</si>
  <si>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</si>
  <si>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</si>
  <si>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</si>
  <si>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</si>
  <si>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</si>
  <si>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</si>
  <si>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</si>
  <si>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</si>
  <si>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</si>
  <si>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</si>
  <si>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</si>
  <si>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</si>
  <si>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</si>
  <si>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</si>
  <si>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</si>
  <si>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</si>
  <si>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</si>
  <si>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</si>
  <si>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</si>
  <si>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</si>
  <si>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</si>
  <si>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</si>
  <si>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</si>
  <si>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</si>
  <si>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</si>
  <si>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</si>
  <si>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</si>
  <si>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</si>
  <si>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</si>
  <si>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</si>
  <si>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</si>
  <si>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</si>
  <si>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</si>
  <si>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</si>
  <si>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</si>
  <si>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</si>
  <si>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</si>
  <si>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</si>
  <si>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</si>
  <si>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</si>
  <si>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</si>
  <si>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</si>
  <si>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</si>
  <si>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</si>
  <si>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</si>
  <si>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</si>
  <si>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</si>
  <si>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</si>
  <si>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</si>
  <si>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</si>
  <si>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</si>
  <si>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</si>
  <si>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</si>
  <si>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</si>
  <si>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</si>
  <si>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</si>
  <si>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</si>
  <si>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</si>
  <si>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</si>
  <si>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</si>
  <si>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</si>
  <si>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</si>
  <si>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</si>
  <si>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</si>
  <si>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</si>
  <si>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</si>
  <si>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</si>
  <si>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</si>
  <si>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</si>
  <si>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</si>
  <si>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</si>
  <si>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</si>
  <si>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</si>
  <si>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</si>
  <si>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</si>
  <si>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</si>
  <si>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</si>
  <si>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</si>
  <si>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</si>
  <si>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</si>
  <si>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</si>
  <si>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</si>
  <si>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</si>
  <si>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</si>
  <si>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</si>
  <si>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</si>
  <si>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</si>
  <si>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</si>
  <si>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</si>
  <si>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</si>
  <si>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</si>
  <si>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</si>
  <si>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</si>
  <si>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</si>
  <si>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</si>
  <si>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</si>
  <si>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</si>
  <si>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</si>
  <si>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</si>
  <si>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</si>
  <si>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</si>
  <si>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</si>
  <si>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</si>
  <si>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</si>
  <si>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</si>
  <si>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</si>
  <si>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</si>
  <si>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</si>
  <si>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</si>
  <si>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</si>
  <si>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</si>
  <si>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</si>
  <si>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</si>
  <si>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</si>
  <si>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</si>
  <si>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</si>
  <si>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</si>
  <si>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</si>
  <si>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</si>
  <si>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</si>
  <si>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</si>
  <si>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</si>
  <si>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</si>
  <si>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</si>
  <si>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</si>
  <si>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</si>
  <si>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</si>
  <si>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</si>
  <si>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</si>
  <si>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</si>
  <si>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</si>
  <si>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</si>
  <si>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</si>
  <si>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</si>
  <si>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</si>
  <si>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</si>
  <si>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</si>
  <si>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</si>
  <si>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</si>
  <si>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</si>
  <si>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</si>
  <si>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</si>
  <si>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</si>
  <si>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</si>
  <si>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</si>
  <si>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</si>
  <si>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</si>
  <si>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</si>
  <si>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</si>
  <si>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</si>
  <si>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</si>
  <si>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</si>
  <si>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</si>
  <si>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</si>
  <si>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</si>
  <si>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</si>
  <si>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</si>
  <si>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</si>
  <si>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</si>
  <si>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</si>
  <si>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</si>
  <si>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</si>
  <si>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</si>
  <si>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</si>
  <si>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</si>
  <si>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</si>
  <si>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</si>
  <si>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</si>
  <si>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</si>
  <si>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</si>
  <si>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</si>
  <si>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</si>
  <si>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</si>
  <si>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</si>
  <si>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</si>
  <si>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</si>
  <si>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</si>
  <si>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</si>
  <si>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</si>
  <si>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</si>
  <si>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</si>
  <si>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</si>
  <si>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</si>
  <si>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</si>
  <si>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</si>
  <si>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</si>
  <si>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</si>
  <si>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</si>
  <si>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</si>
  <si>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</si>
  <si>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</si>
  <si>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</si>
  <si>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</si>
  <si>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</si>
  <si>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</si>
  <si>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</si>
  <si>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</si>
  <si>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</si>
  <si>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</si>
  <si>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</si>
  <si>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</si>
  <si>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</si>
  <si>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</si>
  <si>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</si>
  <si>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</si>
  <si>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</si>
  <si>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</si>
  <si>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</si>
  <si>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</si>
  <si>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</si>
  <si>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</si>
  <si>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</si>
  <si>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</si>
  <si>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</si>
  <si>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</si>
  <si>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</si>
  <si>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</si>
  <si>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</si>
  <si>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</si>
  <si>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</si>
  <si>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</si>
  <si>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</si>
  <si>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</si>
  <si>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</si>
  <si>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</si>
  <si>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</si>
  <si>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</si>
  <si>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</si>
  <si>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</si>
  <si>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</si>
  <si>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</si>
  <si>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</si>
  <si>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</si>
  <si>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</si>
  <si>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</si>
  <si>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</si>
  <si>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</si>
  <si>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</si>
  <si>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</si>
  <si>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</si>
  <si>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</si>
  <si>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</si>
  <si>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</si>
  <si>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</si>
  <si>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</si>
  <si>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</si>
  <si>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</si>
  <si>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</si>
  <si>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</si>
  <si>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</si>
  <si>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</si>
  <si>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</si>
  <si>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</si>
  <si>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</si>
  <si>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</si>
  <si>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</si>
  <si>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</si>
  <si>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</si>
  <si>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</si>
  <si>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</si>
  <si>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</si>
  <si>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</si>
  <si>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</si>
  <si>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</si>
  <si>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</si>
  <si>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</si>
  <si>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</si>
  <si>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</si>
  <si>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</si>
  <si>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</si>
  <si>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</si>
  <si>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</si>
  <si>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</si>
  <si>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</si>
  <si>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</si>
  <si>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</si>
  <si>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</si>
  <si>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</si>
  <si>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</si>
  <si>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</si>
  <si>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</si>
  <si>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</si>
  <si>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</si>
  <si>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</si>
  <si>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</si>
  <si>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</si>
  <si>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</si>
  <si>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</si>
  <si>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</si>
  <si>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</si>
  <si>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</si>
  <si>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</si>
  <si>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</si>
  <si>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</si>
  <si>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</si>
  <si>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</si>
  <si>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</si>
  <si>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</si>
  <si>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</si>
  <si>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</si>
  <si>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</si>
  <si>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</si>
  <si>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</si>
  <si>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</si>
  <si>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</si>
  <si>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</si>
  <si>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</si>
  <si>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</si>
  <si>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</si>
  <si>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</si>
  <si>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</si>
  <si>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</si>
  <si>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</si>
  <si>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</si>
  <si>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</si>
  <si>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</si>
  <si>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</si>
  <si>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</si>
  <si>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</si>
  <si>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</si>
  <si>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</si>
  <si>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</si>
  <si>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</si>
  <si>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</si>
  <si>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</si>
  <si>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</si>
  <si>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</si>
  <si>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</si>
  <si>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</si>
  <si>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</si>
  <si>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</si>
  <si>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</si>
  <si>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</si>
  <si>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</si>
  <si>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</si>
  <si>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</si>
  <si>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</si>
  <si>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</si>
  <si>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</si>
  <si>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</si>
  <si>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</si>
  <si>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</si>
  <si>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</si>
  <si>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</si>
  <si>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</si>
  <si>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</si>
  <si>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</si>
  <si>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</si>
  <si>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</si>
  <si>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</si>
  <si>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</si>
  <si>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</si>
  <si>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</si>
  <si>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</si>
  <si>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</si>
  <si>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</si>
  <si>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</si>
  <si>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</si>
  <si>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</si>
  <si>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</si>
  <si>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</si>
  <si>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</si>
  <si>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</si>
  <si>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</si>
  <si>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</si>
  <si>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</si>
  <si>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</si>
  <si>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</si>
  <si>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</si>
  <si>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</si>
  <si>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</si>
  <si>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</si>
  <si>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</si>
  <si>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</si>
  <si>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</si>
  <si>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</si>
  <si>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</si>
  <si>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</si>
  <si>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</si>
  <si>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</si>
  <si>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</si>
  <si>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</si>
  <si>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</si>
  <si>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</si>
  <si>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</si>
  <si>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</si>
  <si>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</si>
  <si>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</si>
  <si>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</si>
  <si>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</si>
  <si>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</si>
  <si>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</si>
  <si>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</si>
  <si>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</si>
  <si>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</si>
  <si>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</si>
  <si>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</si>
  <si>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</si>
  <si>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</si>
  <si>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</si>
  <si>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</si>
  <si>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</si>
  <si>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</si>
  <si>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</si>
  <si>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</si>
  <si>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</si>
  <si>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</si>
  <si>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</si>
  <si>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</si>
  <si>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</si>
  <si>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</si>
  <si>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</si>
  <si>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</si>
  <si>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</si>
  <si>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</si>
  <si>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</si>
  <si>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</si>
  <si>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</si>
  <si>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</si>
  <si>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</si>
  <si>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</si>
  <si>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</si>
  <si>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</si>
  <si>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</si>
  <si>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</si>
  <si>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</si>
  <si>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</si>
  <si>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</si>
  <si>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</si>
  <si>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</si>
  <si>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</si>
  <si>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</si>
  <si>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</si>
  <si>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</si>
  <si>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</si>
  <si>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</si>
  <si>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</si>
  <si>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</si>
  <si>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</si>
  <si>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</si>
  <si>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</si>
  <si>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</si>
  <si>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</si>
  <si>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</si>
  <si>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</si>
  <si>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</si>
  <si>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</si>
  <si>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</si>
  <si>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</si>
  <si>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</si>
  <si>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</si>
  <si>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</si>
  <si>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</si>
  <si>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</si>
  <si>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</si>
  <si>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</si>
  <si>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</si>
  <si>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</si>
  <si>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</si>
  <si>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</si>
  <si>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</si>
  <si>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</si>
  <si>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</si>
  <si>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</si>
  <si>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</si>
  <si>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</si>
  <si>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</si>
  <si>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</si>
  <si>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</si>
  <si>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</si>
  <si>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</si>
  <si>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</si>
  <si>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</si>
  <si>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</si>
  <si>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</si>
  <si>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</si>
  <si>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</si>
  <si>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</si>
  <si>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</si>
  <si>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</si>
  <si>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</si>
  <si>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</si>
  <si>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</si>
  <si>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</si>
  <si>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</si>
  <si>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</si>
  <si>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</si>
  <si>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</si>
  <si>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</si>
  <si>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</si>
  <si>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</si>
  <si>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</si>
  <si>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</si>
  <si>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</si>
  <si>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</si>
  <si>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</si>
  <si>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</si>
  <si>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</si>
  <si>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</si>
  <si>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</si>
  <si>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</si>
  <si>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</si>
  <si>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</si>
  <si>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</si>
  <si>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</si>
  <si>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</si>
  <si>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</si>
  <si>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</si>
  <si>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</si>
  <si>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</si>
  <si>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</si>
  <si>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</si>
  <si>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</si>
  <si>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</si>
  <si>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</si>
  <si>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</si>
  <si>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</si>
  <si>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</si>
  <si>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</si>
  <si>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</si>
  <si>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</si>
  <si>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</si>
  <si>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</si>
  <si>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</si>
  <si>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</si>
  <si>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</si>
  <si>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</si>
  <si>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</si>
  <si>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</si>
  <si>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</si>
  <si>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</si>
  <si>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</si>
  <si>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</si>
  <si>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</si>
  <si>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</si>
  <si>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</si>
  <si>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</si>
  <si>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</si>
  <si>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</si>
  <si>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</si>
  <si>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</si>
  <si>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</si>
  <si>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</si>
  <si>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</si>
  <si>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</si>
  <si>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</si>
  <si>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</si>
  <si>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</si>
  <si>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</si>
  <si>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</si>
  <si>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</si>
  <si>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</si>
  <si>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</si>
  <si>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</si>
  <si>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</si>
  <si>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</si>
  <si>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</si>
  <si>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</si>
  <si>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</si>
  <si>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</si>
  <si>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</si>
  <si>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</si>
  <si>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</si>
  <si>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</si>
  <si>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</si>
  <si>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</si>
  <si>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</si>
  <si>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</si>
  <si>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</si>
  <si>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</si>
  <si>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</si>
  <si>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</si>
  <si>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</si>
  <si>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</si>
  <si>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</si>
  <si>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</si>
  <si>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</si>
  <si>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</si>
  <si>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</si>
  <si>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</si>
  <si>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</si>
  <si>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</si>
  <si>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</si>
  <si>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</si>
  <si>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</si>
  <si>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</si>
  <si>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</si>
  <si>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</si>
  <si>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</si>
  <si>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</si>
  <si>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</si>
  <si>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</si>
  <si>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</si>
  <si>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</si>
  <si>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</si>
  <si>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</si>
  <si>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</si>
  <si>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</si>
  <si>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</si>
  <si>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</si>
  <si>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</si>
  <si>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</si>
  <si>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</si>
  <si>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</si>
  <si>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</si>
  <si>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</si>
  <si>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</si>
  <si>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</si>
  <si>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</si>
  <si>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</si>
  <si>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</si>
  <si>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</si>
  <si>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</si>
  <si>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</si>
  <si>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</si>
  <si>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</si>
  <si>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</si>
  <si>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</si>
  <si>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</si>
  <si>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</si>
  <si>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</si>
  <si>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</si>
  <si>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</si>
  <si>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</si>
  <si>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</si>
  <si>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</si>
  <si>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</si>
  <si>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</si>
  <si>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</si>
  <si>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</si>
  <si>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</si>
  <si>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</si>
  <si>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</si>
  <si>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</si>
  <si>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</si>
  <si>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</si>
  <si>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</si>
  <si>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</si>
  <si>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</si>
  <si>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</si>
  <si>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</si>
  <si>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</si>
  <si>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</si>
  <si>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</si>
  <si>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</si>
  <si>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</si>
  <si>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</si>
  <si>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</si>
  <si>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</si>
  <si>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</si>
  <si>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</si>
  <si>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</si>
  <si>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</si>
  <si>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</si>
  <si>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</si>
  <si>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</si>
  <si>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</si>
  <si>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</si>
  <si>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</si>
  <si>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</si>
  <si>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</si>
  <si>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</si>
  <si>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</si>
  <si>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</si>
  <si>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</si>
  <si>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</si>
  <si>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</si>
  <si>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</si>
  <si>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</si>
  <si>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</si>
  <si>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</si>
  <si>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</si>
  <si>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</si>
  <si>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</si>
  <si>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</si>
  <si>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</si>
  <si>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</si>
  <si>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</si>
  <si>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</si>
  <si>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</si>
  <si>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</si>
  <si>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</si>
  <si>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</si>
  <si>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</si>
  <si>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</si>
  <si>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</si>
  <si>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</si>
  <si>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</si>
  <si>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</si>
  <si>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</si>
  <si>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</si>
  <si>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</si>
  <si>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</si>
  <si>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</si>
  <si>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</si>
  <si>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</si>
  <si>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</si>
  <si>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</si>
  <si>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</si>
  <si>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</si>
  <si>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</si>
  <si>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</si>
  <si>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</si>
  <si>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</si>
  <si>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</si>
  <si>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</si>
  <si>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</si>
  <si>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</si>
  <si>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</si>
  <si>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</si>
  <si>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</si>
  <si>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</si>
  <si>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</si>
  <si>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</si>
  <si>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</si>
  <si>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</si>
  <si>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</si>
  <si>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</si>
  <si>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</si>
  <si>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</si>
  <si>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</si>
  <si>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</si>
  <si>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</si>
  <si>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</si>
  <si>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</si>
  <si>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</si>
  <si>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</si>
  <si>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</si>
  <si>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</si>
  <si>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</si>
  <si>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</si>
  <si>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</si>
  <si>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</si>
  <si>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</si>
  <si>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</si>
  <si>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</si>
  <si>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</si>
  <si>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</si>
  <si>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</si>
  <si>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</si>
  <si>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</si>
  <si>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</si>
  <si>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</si>
  <si>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</si>
  <si>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</si>
  <si>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</si>
  <si>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</si>
  <si>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</si>
  <si>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</si>
  <si>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</si>
  <si>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</si>
  <si>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</si>
  <si>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</si>
  <si>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</si>
  <si>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</si>
  <si>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</si>
  <si>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</si>
  <si>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</si>
  <si>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</si>
  <si>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</si>
  <si>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</si>
  <si>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</si>
  <si>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</si>
  <si>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</si>
  <si>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</si>
  <si>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</si>
  <si>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</si>
  <si>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</si>
  <si>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</si>
  <si>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</si>
  <si>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</si>
  <si>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</si>
  <si>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</si>
  <si>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</si>
  <si>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</si>
  <si>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</si>
  <si>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</si>
  <si>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</si>
  <si>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</si>
  <si>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</si>
  <si>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</si>
  <si>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</si>
  <si>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</si>
  <si>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</si>
  <si>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</si>
  <si>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</si>
  <si>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</si>
  <si>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</si>
  <si>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</si>
  <si>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</si>
  <si>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</si>
  <si>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</si>
  <si>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</si>
  <si>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</si>
  <si>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</si>
  <si>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</si>
  <si>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</si>
  <si>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</si>
  <si>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</si>
  <si>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</si>
  <si>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</si>
  <si>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</si>
  <si>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</si>
  <si>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</si>
  <si>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</si>
  <si>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</si>
  <si>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</si>
  <si>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</si>
  <si>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</si>
  <si>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</si>
  <si>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</si>
  <si>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</si>
  <si>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</si>
  <si>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</si>
  <si>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</si>
  <si>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</si>
  <si>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</si>
  <si>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</si>
  <si>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</si>
  <si>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</si>
  <si>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</si>
  <si>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</si>
  <si>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</si>
  <si>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</si>
  <si>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</si>
  <si>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</si>
  <si>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</si>
  <si>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</si>
  <si>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</si>
  <si>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</si>
  <si>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</si>
  <si>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</si>
  <si>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</si>
  <si>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</si>
  <si>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</si>
  <si>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</si>
  <si>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</si>
  <si>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</si>
  <si>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</si>
  <si>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</si>
  <si>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</si>
  <si>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</si>
  <si>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</si>
  <si>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</si>
  <si>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</si>
  <si>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</si>
  <si>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</si>
  <si>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</si>
  <si>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</si>
  <si>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</si>
  <si>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</si>
  <si>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</si>
  <si>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</si>
  <si>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</si>
  <si>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</si>
  <si>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</si>
  <si>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</si>
  <si>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</si>
  <si>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</si>
  <si>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</si>
  <si>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</si>
  <si>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</si>
  <si>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</si>
  <si>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</si>
  <si>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</si>
  <si>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</si>
  <si>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</si>
  <si>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</si>
  <si>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</si>
  <si>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</si>
  <si>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</si>
  <si>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</si>
  <si>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</si>
  <si>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</si>
  <si>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</si>
  <si>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</si>
  <si>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</si>
  <si>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</si>
  <si>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</si>
  <si>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</si>
  <si>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</si>
  <si>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</si>
  <si>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</si>
  <si>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</si>
  <si>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</si>
  <si>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</si>
  <si>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</si>
  <si>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</si>
  <si>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</si>
  <si>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</si>
  <si>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</si>
  <si>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</si>
  <si>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</si>
  <si>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</si>
  <si>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</si>
  <si>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</si>
  <si>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</si>
  <si>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</si>
  <si>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</si>
  <si>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</si>
  <si>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</si>
  <si>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</si>
  <si>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</si>
  <si>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</si>
  <si>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</si>
  <si>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</si>
  <si>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</si>
  <si>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</si>
  <si>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</si>
  <si>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</si>
  <si>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</si>
  <si>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</si>
  <si>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</si>
  <si>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</si>
  <si>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</si>
  <si>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</si>
  <si>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</si>
  <si>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</si>
  <si>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</si>
  <si>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</si>
  <si>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</si>
  <si>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</si>
  <si>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</si>
  <si>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</si>
  <si>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</si>
  <si>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</si>
  <si>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</si>
  <si>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</si>
  <si>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</si>
  <si>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</si>
  <si>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</si>
  <si>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</si>
  <si>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</si>
  <si>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</si>
  <si>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</si>
  <si>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</si>
  <si>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</si>
  <si>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</si>
  <si>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</si>
  <si>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</si>
  <si>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</si>
  <si>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</si>
  <si>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</si>
  <si>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</si>
  <si>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</si>
  <si>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</si>
  <si>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</si>
  <si>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</si>
  <si>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</si>
  <si>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</si>
  <si>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</si>
  <si>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</si>
  <si>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</si>
  <si>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</si>
  <si>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</si>
  <si>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</si>
  <si>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</si>
  <si>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</si>
  <si>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</si>
  <si>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</si>
  <si>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</si>
  <si>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</si>
  <si>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</si>
  <si>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</si>
  <si>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</si>
  <si>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</si>
  <si>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</si>
  <si>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</si>
  <si>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</si>
  <si>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</si>
  <si>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</si>
  <si>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</si>
  <si>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</si>
  <si>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</si>
  <si>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</si>
  <si>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</si>
  <si>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</si>
  <si>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</si>
  <si>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</si>
  <si>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</si>
  <si>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</si>
  <si>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</si>
  <si>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</si>
  <si>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</si>
  <si>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</si>
  <si>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</si>
  <si>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</si>
  <si>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</si>
  <si>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</si>
  <si>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</si>
  <si>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</si>
  <si>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</si>
  <si>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</si>
  <si>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</si>
  <si>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</si>
  <si>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</si>
  <si>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</si>
  <si>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</si>
  <si>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</si>
  <si>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</si>
  <si>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</si>
  <si>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</si>
  <si>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</si>
  <si>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</si>
  <si>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</si>
  <si>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</si>
  <si>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</si>
  <si>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</si>
  <si>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</si>
  <si>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</si>
  <si>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</si>
  <si>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</si>
  <si>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</si>
  <si>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</si>
  <si>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</si>
  <si>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</si>
  <si>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</si>
  <si>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</si>
  <si>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</si>
  <si>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</si>
  <si>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</si>
  <si>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</si>
  <si>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</si>
  <si>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</si>
  <si>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</si>
  <si>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</si>
  <si>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</si>
  <si>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</si>
  <si>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</si>
  <si>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</si>
  <si>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</si>
  <si>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</si>
  <si>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</si>
  <si>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</si>
  <si>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</si>
  <si>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</si>
  <si>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</si>
  <si>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</si>
  <si>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</si>
  <si>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</si>
  <si>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</si>
  <si>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</si>
  <si>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</si>
  <si>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</si>
  <si>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</si>
  <si>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</si>
  <si>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</si>
  <si>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</si>
  <si>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</si>
  <si>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</si>
  <si>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</si>
  <si>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</si>
  <si>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</si>
  <si>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</si>
  <si>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</si>
  <si>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</si>
  <si>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</si>
  <si>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</si>
  <si>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</si>
  <si>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</si>
  <si>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</si>
  <si>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</si>
  <si>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</si>
  <si>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</si>
  <si>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</si>
  <si>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</si>
  <si>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</si>
  <si>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</si>
  <si>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</si>
  <si>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</si>
  <si>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</si>
  <si>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</si>
  <si>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</si>
  <si>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</si>
  <si>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</si>
  <si>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</si>
  <si>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</si>
  <si>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</si>
  <si>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</si>
  <si>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</si>
  <si>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</si>
  <si>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</si>
  <si>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</si>
  <si>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</si>
  <si>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</si>
  <si>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</si>
  <si>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</si>
  <si>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</si>
  <si>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</si>
  <si>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</si>
  <si>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</si>
  <si>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</si>
  <si>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</si>
  <si>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</si>
  <si>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</si>
  <si>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</si>
  <si>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</si>
  <si>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</si>
  <si>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</si>
  <si>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</si>
  <si>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</si>
  <si>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</si>
  <si>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</si>
  <si>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</si>
  <si>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</si>
  <si>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</si>
  <si>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</si>
  <si>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</si>
  <si>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</si>
  <si>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</si>
  <si>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</si>
  <si>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</si>
  <si>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</si>
  <si>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</si>
  <si>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</si>
  <si>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</si>
  <si>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</si>
  <si>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</si>
  <si>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</si>
  <si>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</si>
  <si>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</si>
  <si>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</si>
  <si>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</si>
  <si>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</si>
  <si>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</si>
  <si>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</si>
  <si>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</si>
  <si>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</si>
  <si>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</si>
  <si>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</si>
  <si>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</si>
  <si>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</si>
  <si>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</si>
  <si>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</si>
  <si>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</si>
  <si>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</si>
  <si>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</si>
  <si>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</si>
  <si>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</si>
  <si>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</si>
  <si>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</si>
  <si>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</si>
  <si>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</si>
  <si>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</si>
  <si>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</si>
  <si>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</si>
  <si>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</si>
  <si>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</si>
  <si>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</si>
  <si>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</si>
  <si>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</si>
  <si>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</si>
  <si>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</si>
  <si>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</si>
  <si>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</si>
  <si>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</si>
  <si>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</si>
  <si>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</si>
  <si>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</si>
  <si>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</si>
  <si>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</si>
  <si>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</si>
  <si>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</si>
  <si>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</si>
  <si>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</si>
  <si>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</si>
  <si>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</si>
  <si>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</si>
  <si>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</si>
  <si>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</si>
  <si>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</si>
  <si>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</si>
  <si>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</si>
  <si>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</si>
  <si>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</si>
  <si>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</si>
  <si>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</si>
  <si>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</si>
  <si>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</si>
  <si>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</si>
  <si>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</si>
  <si>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</si>
  <si>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</si>
  <si>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</si>
  <si>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</si>
  <si>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</si>
  <si>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</si>
  <si>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</si>
  <si>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</si>
  <si>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</si>
  <si>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</si>
  <si>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</si>
  <si>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</si>
  <si>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</si>
  <si>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</si>
  <si>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</si>
  <si>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</si>
  <si>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</si>
  <si>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</si>
  <si>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</si>
  <si>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</si>
  <si>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</si>
  <si>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</si>
  <si>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</si>
  <si>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</si>
  <si>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</si>
  <si>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</si>
  <si>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</si>
  <si>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</si>
  <si>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</si>
  <si>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</si>
  <si>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</si>
  <si>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</si>
  <si>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</si>
  <si>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</si>
  <si>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</si>
  <si>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</si>
  <si>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</si>
  <si>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</si>
  <si>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</si>
  <si>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</si>
  <si>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</si>
  <si>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</si>
  <si>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</si>
  <si>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</si>
  <si>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</si>
  <si>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</si>
  <si>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</si>
  <si>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</si>
  <si>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</si>
  <si>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</si>
  <si>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</si>
  <si>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</si>
  <si>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</si>
  <si>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</si>
  <si>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</si>
  <si>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</si>
  <si>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</si>
  <si>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</si>
  <si>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</si>
  <si>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</si>
  <si>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</si>
  <si>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</si>
  <si>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</si>
  <si>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</si>
  <si>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</si>
  <si>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</si>
  <si>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</si>
  <si>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</si>
  <si>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</si>
  <si>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</si>
  <si>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</si>
  <si>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</si>
  <si>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</si>
  <si>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</si>
  <si>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</si>
  <si>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</si>
  <si>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</si>
  <si>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</si>
  <si>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</si>
  <si>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</si>
  <si>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</si>
  <si>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</si>
  <si>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</si>
  <si>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</si>
  <si>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</si>
  <si>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</si>
  <si>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</si>
  <si>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</si>
  <si>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</si>
  <si>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</si>
  <si>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</si>
  <si>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</si>
  <si>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</si>
  <si>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</si>
  <si>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</si>
  <si>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</si>
  <si>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</si>
  <si>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</si>
  <si>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</si>
  <si>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</si>
  <si>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</si>
  <si>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</si>
  <si>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</si>
  <si>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</si>
  <si>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</si>
  <si>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</si>
  <si>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</si>
  <si>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</si>
  <si>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</si>
  <si>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</si>
  <si>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</si>
  <si>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</si>
  <si>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</si>
  <si>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</si>
  <si>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</si>
  <si>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</si>
  <si>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</si>
  <si>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</si>
  <si>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</si>
  <si>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</si>
  <si>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</si>
  <si>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</si>
  <si>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</si>
  <si>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</si>
  <si>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</si>
  <si>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</si>
  <si>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</si>
  <si>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</si>
  <si>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</si>
  <si>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</si>
  <si>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</si>
  <si>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</si>
  <si>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</si>
  <si>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</si>
  <si>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</si>
  <si>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</si>
  <si>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</si>
  <si>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</si>
  <si>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</si>
  <si>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</si>
  <si>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</si>
  <si>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</si>
  <si>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</si>
  <si>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</si>
  <si>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</si>
  <si>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</si>
  <si>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</si>
  <si>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</si>
  <si>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</si>
  <si>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</si>
  <si>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</si>
  <si>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</si>
  <si>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</si>
  <si>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</si>
  <si>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</si>
  <si>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</si>
  <si>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</si>
  <si>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</si>
  <si>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</si>
  <si>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</si>
  <si>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</si>
  <si>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</si>
  <si>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</si>
  <si>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</si>
  <si>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</si>
  <si>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</si>
  <si>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</si>
  <si>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</si>
  <si>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</si>
  <si>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</si>
  <si>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</si>
  <si>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</si>
  <si>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</si>
  <si>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</si>
  <si>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</si>
  <si>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</si>
  <si>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</si>
  <si>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</si>
  <si>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</si>
  <si>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</si>
  <si>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</si>
  <si>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</si>
  <si>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</si>
  <si>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</si>
  <si>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</si>
  <si>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</si>
  <si>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</si>
  <si>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</si>
  <si>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</si>
  <si>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</si>
  <si>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</si>
  <si>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</si>
  <si>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</si>
  <si>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</si>
  <si>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</si>
  <si>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</si>
  <si>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</si>
  <si>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</si>
  <si>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</si>
  <si>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</si>
  <si>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</si>
  <si>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</si>
  <si>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</si>
  <si>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</si>
  <si>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</si>
  <si>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</si>
  <si>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</si>
  <si>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</si>
  <si>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</si>
  <si>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</si>
  <si>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</si>
  <si>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</si>
  <si>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</si>
  <si>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</si>
  <si>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</si>
  <si>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</si>
  <si>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</si>
  <si>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</si>
  <si>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</si>
  <si>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</si>
  <si>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</si>
  <si>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</si>
  <si>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</si>
  <si>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</si>
  <si>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</si>
  <si>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</si>
  <si>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</si>
  <si>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</si>
  <si>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</si>
  <si>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</si>
  <si>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</si>
  <si>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</si>
  <si>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</si>
  <si>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</si>
  <si>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</si>
  <si>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</si>
  <si>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</si>
  <si>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</si>
  <si>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</si>
  <si>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</si>
  <si>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</si>
  <si>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</si>
  <si>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</si>
  <si>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</si>
  <si>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</si>
  <si>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</si>
  <si>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</si>
  <si>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</si>
  <si>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</si>
  <si>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</si>
  <si>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</si>
  <si>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</si>
  <si>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</si>
  <si>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</si>
  <si>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</si>
  <si>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</si>
  <si>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</si>
  <si>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</si>
  <si>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</si>
  <si>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</si>
  <si>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</si>
  <si>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</si>
  <si>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</si>
  <si>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</si>
  <si>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</si>
  <si>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</si>
  <si>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</si>
  <si>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</si>
  <si>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</si>
  <si>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</si>
  <si>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</si>
  <si>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</si>
  <si>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</si>
  <si>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</si>
  <si>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</si>
  <si>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</si>
  <si>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</si>
  <si>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</si>
  <si>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</si>
  <si>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</si>
  <si>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</si>
  <si>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</si>
  <si>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</si>
  <si>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</si>
  <si>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</si>
  <si>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</si>
  <si>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</si>
  <si>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</si>
  <si>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</si>
  <si>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</si>
  <si>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</si>
  <si>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</si>
  <si>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</si>
  <si>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</si>
  <si>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</si>
  <si>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</si>
  <si>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</si>
  <si>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</si>
  <si>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</si>
  <si>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</si>
  <si>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</si>
  <si>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</si>
  <si>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</si>
  <si>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</si>
  <si>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</si>
  <si>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</si>
  <si>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</si>
  <si>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</si>
  <si>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</si>
  <si>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</si>
  <si>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</si>
  <si>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</si>
  <si>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</si>
  <si>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</si>
  <si>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</si>
  <si>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</si>
  <si>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</si>
  <si>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</si>
  <si>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</si>
  <si>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</si>
  <si>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</si>
  <si>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</si>
  <si>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</si>
  <si>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</si>
  <si>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</si>
  <si>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</si>
  <si>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</si>
  <si>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</si>
  <si>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</si>
  <si>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</si>
  <si>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</si>
  <si>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</si>
  <si>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</si>
  <si>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</si>
  <si>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</si>
  <si>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</si>
  <si>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</si>
  <si>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</si>
  <si>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</si>
  <si>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</si>
  <si>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</si>
  <si>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</si>
  <si>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</si>
  <si>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</si>
  <si>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</si>
  <si>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</si>
  <si>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</si>
  <si>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</si>
  <si>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</si>
  <si>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</si>
  <si>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</si>
  <si>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</si>
  <si>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</si>
  <si>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</si>
  <si>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</si>
  <si>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</si>
  <si>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</si>
  <si>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</si>
  <si>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</si>
  <si>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</si>
  <si>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</si>
  <si>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</si>
  <si>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</si>
  <si>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</si>
  <si>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</si>
  <si>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</si>
  <si>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</si>
  <si>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</si>
  <si>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</si>
  <si>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</si>
  <si>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</si>
  <si>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</si>
  <si>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</si>
  <si>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</si>
  <si>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</si>
  <si>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</si>
  <si>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</si>
  <si>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</si>
  <si>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</si>
  <si>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</si>
  <si>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</si>
  <si>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</si>
  <si>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</si>
  <si>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</si>
  <si>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</si>
  <si>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</si>
  <si>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</si>
  <si>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</si>
  <si>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</si>
  <si>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</si>
  <si>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</si>
  <si>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</si>
  <si>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</si>
  <si>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</si>
  <si>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</si>
  <si>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</si>
  <si>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</si>
  <si>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</si>
  <si>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</si>
  <si>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</si>
  <si>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</si>
  <si>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</si>
  <si>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</si>
  <si>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</si>
  <si>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</si>
  <si>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</si>
  <si>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</si>
  <si>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</si>
  <si>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</si>
  <si>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</si>
  <si>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</si>
  <si>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</si>
  <si>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</si>
  <si>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</si>
  <si>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</si>
  <si>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</si>
  <si>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</si>
  <si>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</si>
  <si>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</si>
  <si>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</si>
  <si>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</si>
  <si>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</si>
  <si>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</si>
  <si>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</si>
  <si>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</si>
  <si>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</si>
  <si>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</si>
  <si>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</si>
  <si>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</si>
  <si>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</si>
  <si>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</si>
  <si>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</si>
  <si>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</si>
  <si>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</si>
  <si>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</si>
  <si>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</si>
  <si>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</si>
  <si>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</si>
  <si>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</si>
  <si>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</si>
  <si>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</si>
  <si>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</si>
  <si>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</si>
  <si>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</si>
  <si>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</si>
  <si>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</si>
  <si>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</si>
  <si>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</si>
  <si>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</si>
  <si>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</si>
  <si>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</si>
  <si>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</si>
  <si>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</si>
  <si>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</si>
  <si>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</si>
  <si>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</si>
  <si>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</si>
  <si>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</si>
  <si>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</si>
  <si>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</si>
  <si>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</si>
  <si>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</si>
  <si>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</si>
  <si>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</si>
  <si>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</si>
  <si>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</si>
  <si>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</si>
  <si>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</si>
  <si>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</si>
  <si>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</si>
  <si>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</si>
  <si>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</si>
  <si>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</si>
  <si>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</si>
  <si>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</si>
  <si>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</si>
  <si>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</si>
  <si>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</si>
  <si>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</si>
  <si>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</si>
  <si>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</si>
  <si>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</si>
  <si>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</si>
  <si>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</si>
  <si>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</si>
  <si>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</si>
  <si>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</si>
  <si>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</si>
  <si>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</si>
  <si>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</si>
  <si>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</si>
  <si>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</si>
  <si>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</si>
  <si>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</si>
  <si>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</si>
  <si>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</si>
  <si>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</si>
  <si>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</si>
  <si>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</si>
  <si>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</si>
  <si>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</si>
  <si>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</si>
  <si>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</si>
  <si>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</si>
  <si>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</si>
  <si>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</si>
  <si>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</si>
  <si>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</si>
  <si>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</si>
  <si>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</si>
  <si>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</si>
  <si>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</si>
  <si>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</si>
  <si>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</si>
  <si>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</si>
  <si>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</si>
  <si>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</si>
  <si>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</si>
  <si>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</si>
  <si>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</si>
  <si>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</si>
  <si>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</si>
  <si>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</si>
  <si>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</si>
  <si>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</si>
  <si>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</si>
  <si>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</si>
  <si>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</si>
  <si>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</si>
  <si>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</si>
  <si>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</si>
  <si>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</si>
  <si>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</si>
  <si>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</si>
  <si>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</si>
  <si>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</si>
  <si>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</si>
  <si>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</si>
  <si>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</si>
  <si>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</si>
  <si>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</si>
  <si>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</si>
  <si>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</si>
  <si>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</si>
  <si>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</si>
  <si>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</si>
  <si>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</si>
  <si>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</si>
  <si>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</si>
  <si>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</si>
  <si>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</si>
  <si>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</si>
  <si>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</si>
  <si>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</si>
  <si>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</si>
  <si>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</si>
  <si>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</si>
  <si>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</si>
  <si>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</si>
  <si>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</si>
  <si>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</si>
  <si>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</si>
  <si>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</si>
  <si>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</si>
  <si>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</si>
  <si>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</si>
  <si>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</si>
  <si>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</si>
  <si>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</si>
  <si>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</si>
  <si>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</si>
  <si>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</si>
  <si>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</si>
  <si>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</si>
  <si>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</si>
  <si>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</si>
  <si>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</si>
  <si>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</si>
  <si>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</si>
  <si>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</si>
  <si>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</si>
  <si>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</si>
  <si>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</si>
  <si>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</si>
  <si>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</si>
  <si>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</si>
  <si>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</si>
  <si>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</si>
  <si>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</si>
  <si>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</si>
  <si>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</si>
  <si>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</si>
  <si>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</si>
  <si>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</si>
  <si>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</si>
  <si>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</si>
  <si>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</si>
  <si>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</si>
  <si>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</si>
  <si>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</si>
  <si>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</si>
  <si>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</si>
  <si>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</si>
  <si>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</si>
  <si>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</si>
  <si>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</si>
  <si>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</si>
  <si>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</si>
  <si>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</si>
  <si>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</si>
  <si>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</si>
  <si>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</si>
  <si>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</si>
  <si>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</si>
  <si>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</si>
  <si>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</si>
  <si>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</si>
  <si>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</si>
  <si>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</si>
  <si>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</si>
  <si>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</si>
  <si>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</si>
  <si>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</si>
  <si>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</si>
  <si>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</si>
  <si>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</si>
  <si>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</si>
  <si>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</si>
  <si>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</si>
  <si>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</si>
  <si>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</si>
  <si>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</si>
  <si>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</si>
  <si>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</si>
  <si>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</si>
  <si>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</si>
  <si>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</si>
  <si>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</si>
  <si>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</si>
  <si>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</si>
  <si>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</si>
  <si>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</si>
  <si>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</si>
  <si>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</si>
  <si>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</si>
  <si>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</si>
  <si>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</si>
  <si>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</si>
  <si>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</si>
  <si>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</si>
  <si>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</si>
  <si>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</si>
  <si>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</si>
  <si>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</si>
  <si>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</si>
  <si>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</si>
  <si>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</si>
  <si>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</si>
  <si>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</si>
  <si>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</si>
  <si>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</si>
  <si>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</si>
  <si>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</si>
  <si>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</si>
  <si>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</si>
  <si>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</si>
  <si>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</si>
  <si>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</si>
  <si>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</si>
  <si>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</si>
  <si>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</si>
  <si>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</si>
  <si>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</si>
  <si>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</si>
  <si>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</si>
  <si>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</si>
  <si>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</si>
  <si>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</si>
  <si>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</si>
  <si>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</si>
  <si>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</si>
  <si>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</si>
  <si>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</si>
  <si>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</si>
  <si>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</si>
  <si>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</si>
  <si>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</si>
  <si>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</si>
  <si>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</si>
  <si>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</si>
  <si>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</si>
  <si>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</si>
  <si>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</si>
  <si>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</si>
  <si>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</si>
  <si>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</si>
  <si>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</si>
  <si>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</si>
  <si>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</si>
  <si>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</si>
  <si>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</si>
  <si>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</si>
  <si>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</si>
  <si>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</si>
  <si>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</si>
  <si>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</si>
  <si>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</si>
  <si>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</si>
  <si>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</si>
  <si>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</si>
  <si>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</si>
  <si>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</si>
  <si>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</si>
  <si>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</si>
  <si>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</si>
  <si>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</si>
  <si>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</si>
  <si>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</si>
  <si>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</si>
  <si>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</si>
  <si>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</si>
  <si>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</si>
  <si>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</si>
  <si>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</si>
  <si>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</si>
  <si>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</si>
  <si>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</si>
  <si>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</si>
  <si>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</si>
  <si>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</si>
  <si>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</si>
  <si>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</si>
  <si>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</si>
  <si>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</si>
  <si>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</si>
  <si>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</si>
  <si>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</si>
  <si>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</si>
  <si>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</si>
  <si>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</si>
  <si>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</si>
  <si>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</si>
  <si>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</si>
  <si>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</si>
  <si>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</si>
  <si>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</si>
  <si>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</si>
  <si>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</si>
  <si>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</si>
  <si>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</si>
  <si>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</si>
  <si>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</si>
  <si>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</si>
  <si>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</si>
  <si>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</si>
  <si>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</si>
  <si>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</si>
  <si>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</si>
  <si>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</si>
  <si>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</si>
  <si>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</si>
  <si>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</si>
  <si>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</si>
  <si>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</si>
  <si>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</si>
  <si>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</si>
  <si>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</si>
  <si>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</si>
  <si>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</si>
  <si>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</si>
  <si>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</si>
  <si>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</si>
  <si>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</si>
  <si>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</si>
  <si>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</si>
  <si>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</si>
  <si>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</si>
  <si>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</si>
  <si>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</si>
  <si>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</si>
  <si>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</si>
  <si>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</si>
  <si>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</si>
  <si>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</si>
  <si>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</si>
  <si>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</si>
  <si>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</si>
  <si>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</si>
  <si>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</si>
  <si>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</si>
  <si>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</si>
  <si>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</si>
  <si>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</si>
  <si>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</si>
  <si>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</si>
  <si>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</si>
  <si>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</si>
  <si>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</si>
  <si>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</si>
  <si>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</si>
  <si>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</si>
  <si>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</si>
  <si>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</si>
  <si>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</si>
  <si>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</si>
  <si>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</si>
  <si>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</si>
  <si>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</si>
  <si>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</si>
  <si>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</si>
  <si>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</si>
  <si>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</si>
  <si>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</si>
  <si>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</si>
  <si>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</si>
  <si>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</si>
  <si>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</si>
  <si>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</si>
  <si>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</si>
  <si>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</si>
  <si>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</si>
  <si>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</si>
  <si>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</si>
  <si>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</si>
  <si>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</si>
  <si>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</si>
  <si>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</si>
  <si>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</si>
  <si>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</si>
  <si>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</si>
  <si>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</si>
  <si>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</si>
  <si>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</si>
  <si>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</si>
  <si>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</si>
  <si>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</si>
  <si>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</si>
  <si>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</si>
  <si>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</si>
  <si>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</si>
  <si>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</si>
  <si>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</si>
  <si>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</si>
  <si>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</si>
  <si>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</si>
  <si>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</si>
  <si>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</si>
  <si>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</si>
  <si>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</si>
  <si>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</si>
  <si>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</si>
  <si>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</si>
  <si>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</si>
  <si>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</si>
  <si>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</si>
  <si>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</si>
  <si>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</si>
  <si>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</si>
  <si>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</si>
  <si>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</si>
  <si>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</si>
  <si>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</si>
  <si>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</si>
  <si>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</si>
  <si>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</si>
  <si>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</si>
  <si>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</si>
  <si>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</si>
  <si>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</si>
  <si>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</si>
  <si>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</si>
  <si>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</si>
  <si>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</si>
  <si>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</si>
  <si>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</si>
  <si>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</si>
  <si>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</si>
  <si>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</si>
  <si>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</si>
  <si>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</si>
  <si>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</si>
  <si>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</si>
  <si>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</si>
  <si>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</si>
  <si>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</si>
  <si>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</si>
  <si>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</si>
  <si>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</si>
  <si>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</si>
  <si>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</si>
  <si>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</si>
  <si>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</si>
  <si>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</si>
  <si>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</si>
  <si>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</si>
  <si>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</si>
  <si>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</si>
  <si>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</si>
  <si>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</si>
  <si>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</si>
  <si>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</si>
  <si>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</si>
  <si>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</si>
  <si>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</si>
  <si>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</si>
  <si>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</si>
  <si>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</si>
  <si>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</si>
  <si>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</si>
  <si>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</si>
  <si>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</si>
  <si>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</si>
  <si>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</si>
  <si>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</si>
  <si>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</si>
  <si>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</si>
  <si>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</si>
  <si>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</si>
  <si>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</si>
  <si>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</si>
  <si>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</si>
  <si>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</si>
  <si>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</si>
  <si>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</si>
  <si>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</si>
  <si>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</si>
  <si>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</si>
  <si>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</si>
  <si>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</si>
  <si>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</si>
  <si>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</si>
  <si>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</si>
  <si>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</si>
  <si>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</si>
  <si>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</si>
  <si>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</si>
  <si>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</si>
  <si>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</si>
  <si>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</si>
  <si>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</si>
  <si>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</si>
  <si>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</si>
  <si>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</si>
  <si>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</si>
  <si>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</si>
  <si>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</si>
  <si>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</si>
  <si>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</si>
  <si>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</si>
  <si>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</si>
  <si>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</si>
  <si>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</si>
  <si>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</si>
  <si>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</si>
  <si>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</si>
  <si>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</si>
  <si>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</si>
  <si>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</si>
  <si>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</si>
  <si>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</si>
  <si>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</si>
  <si>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</si>
  <si>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</si>
  <si>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</si>
  <si>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</si>
  <si>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</si>
  <si>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</si>
  <si>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</si>
  <si>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</si>
  <si>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</si>
  <si>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</si>
  <si>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</si>
  <si>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</si>
  <si>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</si>
  <si>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</si>
  <si>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</si>
  <si>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</si>
  <si>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</si>
  <si>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</si>
  <si>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</si>
  <si>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</si>
  <si>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</si>
  <si>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</si>
  <si>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</si>
  <si>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</si>
  <si>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</si>
  <si>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</si>
  <si>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</si>
  <si>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</si>
  <si>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</si>
  <si>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</si>
  <si>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</si>
  <si>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</si>
  <si>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</si>
  <si>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</si>
  <si>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</si>
  <si>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</si>
  <si>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</si>
  <si>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</si>
  <si>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</si>
  <si>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</si>
  <si>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</si>
  <si>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</si>
  <si>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</si>
  <si>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</si>
  <si>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</si>
  <si>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</si>
  <si>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</si>
  <si>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</si>
  <si>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</si>
  <si>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</si>
  <si>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</si>
  <si>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</si>
  <si>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</si>
  <si>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</si>
  <si>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</si>
  <si>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</si>
  <si>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</si>
  <si>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</si>
  <si>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</si>
  <si>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</si>
  <si>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</si>
  <si>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</si>
  <si>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</si>
  <si>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</si>
  <si>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</si>
  <si>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</si>
  <si>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</si>
  <si>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</si>
  <si>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</si>
  <si>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</si>
  <si>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</si>
  <si>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</si>
  <si>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</si>
  <si>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</si>
  <si>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</si>
  <si>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</si>
  <si>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</si>
  <si>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</si>
  <si>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</si>
  <si>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</si>
  <si>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</si>
  <si>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</si>
  <si>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</si>
  <si>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</si>
  <si>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</si>
  <si>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</si>
  <si>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</si>
  <si>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</si>
  <si>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</si>
  <si>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</si>
  <si>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</si>
  <si>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</si>
  <si>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</si>
  <si>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</si>
  <si>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</si>
  <si>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</si>
  <si>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</si>
  <si>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</si>
  <si>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</si>
  <si>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</si>
  <si>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</si>
  <si>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</si>
  <si>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</si>
  <si>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</si>
  <si>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</si>
  <si>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</si>
  <si>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</si>
  <si>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</si>
  <si>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</si>
  <si>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</si>
  <si>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</si>
  <si>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</si>
  <si>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</si>
  <si>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</si>
  <si>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</si>
  <si>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</si>
  <si>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</si>
  <si>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</si>
  <si>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</si>
  <si>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</si>
  <si>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</si>
  <si>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</si>
  <si>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</si>
  <si>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</si>
  <si>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</si>
  <si>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</si>
  <si>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</si>
  <si>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</si>
  <si>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</si>
  <si>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</si>
  <si>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</si>
  <si>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</si>
  <si>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</si>
  <si>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</si>
  <si>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</si>
  <si>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</si>
  <si>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</si>
  <si>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</si>
  <si>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</si>
  <si>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</si>
  <si>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</si>
  <si>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</si>
  <si>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</si>
  <si>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</si>
  <si>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</si>
  <si>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</si>
  <si>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</si>
  <si>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</si>
  <si>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</si>
  <si>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</si>
  <si>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</si>
  <si>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</si>
  <si>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</si>
  <si>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</si>
  <si>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</si>
  <si>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</si>
  <si>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</si>
  <si>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</si>
  <si>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</si>
  <si>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</si>
  <si>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</si>
  <si>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</si>
  <si>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</si>
  <si>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</si>
  <si>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</si>
  <si>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</si>
  <si>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</si>
  <si>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</si>
  <si>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</si>
  <si>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</si>
  <si>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</si>
  <si>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</si>
  <si>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</si>
  <si>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</si>
  <si>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</si>
  <si>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</si>
  <si>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</si>
  <si>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</si>
  <si>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</si>
  <si>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</si>
  <si>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</si>
  <si>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</si>
  <si>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</si>
  <si>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</si>
  <si>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</si>
  <si>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</si>
  <si>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</si>
  <si>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</si>
  <si>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</si>
  <si>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</si>
  <si>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</si>
  <si>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</si>
  <si>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</si>
  <si>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</si>
  <si>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</si>
  <si>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</si>
  <si>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</si>
  <si>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</si>
  <si>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</si>
  <si>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</si>
  <si>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</si>
  <si>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</si>
  <si>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</si>
  <si>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</si>
  <si>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</si>
  <si>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</si>
  <si>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</si>
  <si>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</si>
  <si>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</si>
  <si>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</si>
  <si>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</si>
  <si>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</si>
  <si>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</si>
  <si>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</si>
  <si>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</si>
  <si>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</si>
  <si>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</si>
  <si>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</si>
  <si>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</si>
  <si>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</si>
  <si>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</si>
  <si>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</si>
  <si>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</si>
  <si>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</si>
  <si>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</si>
  <si>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</si>
  <si>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</si>
  <si>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</si>
  <si>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</si>
  <si>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</si>
  <si>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</si>
  <si>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</si>
  <si>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</si>
  <si>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</si>
  <si>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</si>
  <si>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</si>
  <si>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</si>
  <si>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</si>
  <si>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</si>
  <si>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</si>
  <si>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</si>
  <si>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</si>
  <si>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</si>
  <si>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</si>
  <si>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</si>
  <si>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</si>
  <si>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</si>
  <si>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</si>
  <si>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</si>
  <si>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</si>
  <si>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</si>
  <si>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</si>
  <si>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</si>
  <si>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</si>
  <si>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</si>
  <si>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</si>
  <si>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</si>
  <si>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</si>
  <si>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</si>
  <si>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</si>
  <si>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</si>
  <si>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</si>
  <si>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</si>
  <si>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</si>
  <si>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</si>
  <si>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</si>
  <si>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</si>
  <si>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</si>
  <si>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</si>
  <si>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</si>
  <si>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</si>
  <si>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</si>
  <si>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</si>
  <si>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</si>
  <si>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</si>
  <si>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</si>
  <si>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</si>
  <si>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</si>
  <si>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</si>
  <si>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</si>
  <si>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</si>
  <si>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</si>
  <si>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</si>
  <si>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</si>
  <si>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</si>
  <si>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</si>
  <si>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</si>
  <si>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</si>
  <si>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</si>
  <si>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</si>
  <si>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</si>
  <si>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</si>
  <si>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</si>
  <si>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</si>
  <si>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</si>
  <si>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</si>
  <si>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</si>
  <si>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</si>
  <si>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</si>
  <si>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</si>
  <si>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</si>
  <si>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</si>
  <si>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</si>
  <si>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</si>
  <si>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</si>
  <si>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</si>
  <si>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</si>
  <si>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</si>
  <si>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</si>
  <si>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</si>
  <si>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</si>
  <si>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</si>
  <si>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</si>
  <si>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</si>
  <si>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</si>
  <si>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</si>
  <si>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</si>
  <si>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</si>
  <si>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</si>
  <si>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</si>
  <si>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</si>
  <si>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</si>
  <si>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</si>
  <si>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</si>
  <si>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</si>
  <si>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</si>
  <si>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</si>
  <si>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</si>
  <si>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</si>
  <si>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</si>
  <si>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</si>
  <si>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</si>
  <si>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</si>
  <si>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</si>
  <si>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</si>
  <si>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</si>
  <si>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</si>
  <si>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</si>
  <si>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</si>
  <si>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</si>
  <si>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</si>
  <si>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</si>
  <si>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</si>
  <si>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</si>
  <si>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</si>
  <si>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</si>
  <si>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</si>
  <si>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</si>
  <si>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</si>
  <si>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</si>
  <si>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</si>
  <si>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</si>
  <si>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</si>
  <si>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</si>
  <si>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</si>
  <si>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</si>
  <si>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</si>
  <si>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</si>
  <si>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</si>
  <si>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</si>
  <si>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</si>
  <si>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</si>
  <si>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</si>
  <si>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</si>
  <si>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</si>
  <si>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</si>
  <si>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</si>
  <si>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</si>
  <si>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</si>
  <si>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</si>
  <si>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</si>
  <si>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</si>
  <si>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</si>
  <si>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</si>
  <si>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</si>
  <si>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</si>
  <si>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</si>
  <si>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</si>
  <si>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</si>
  <si>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</si>
  <si>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</si>
  <si>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</si>
  <si>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</si>
  <si>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</si>
  <si>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</si>
  <si>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</si>
  <si>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</si>
  <si>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</si>
  <si>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</si>
  <si>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</si>
  <si>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</si>
  <si>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</si>
  <si>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</si>
  <si>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</si>
  <si>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</si>
  <si>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</si>
  <si>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</si>
  <si>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</si>
  <si>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</si>
  <si>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</si>
  <si>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</si>
  <si>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</si>
  <si>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</si>
  <si>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</si>
  <si>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</si>
  <si>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</si>
  <si>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</si>
  <si>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</si>
  <si>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</si>
  <si>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</si>
  <si>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</si>
  <si>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</si>
  <si>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</si>
  <si>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</si>
  <si>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</si>
  <si>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</si>
  <si>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</si>
  <si>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</si>
  <si>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</si>
  <si>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</si>
  <si>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</si>
  <si>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</si>
  <si>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</si>
  <si>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</si>
  <si>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</si>
  <si>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</si>
  <si>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</si>
  <si>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</si>
  <si>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</si>
  <si>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</si>
  <si>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</si>
  <si>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</si>
  <si>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</si>
  <si>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</si>
  <si>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</si>
  <si>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</si>
  <si>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</si>
  <si>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</si>
  <si>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</si>
  <si>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</si>
  <si>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</si>
  <si>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</si>
  <si>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</si>
  <si>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</si>
  <si>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</si>
  <si>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</si>
  <si>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</si>
  <si>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</si>
  <si>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</si>
  <si>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</si>
  <si>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</si>
  <si>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</si>
  <si>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</si>
  <si>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</si>
  <si>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</si>
  <si>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</si>
  <si>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</si>
  <si>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</si>
  <si>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</si>
  <si>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</si>
  <si>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</si>
  <si>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</si>
  <si>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</si>
  <si>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</si>
  <si>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</si>
  <si>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</si>
  <si>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</si>
  <si>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</si>
  <si>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</si>
  <si>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</si>
  <si>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</si>
  <si>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</si>
  <si>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</si>
  <si>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</si>
  <si>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</si>
  <si>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</si>
  <si>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</si>
  <si>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</si>
  <si>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</si>
  <si>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</si>
  <si>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</si>
  <si>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</si>
  <si>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</si>
  <si>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</si>
  <si>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</si>
  <si>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</si>
  <si>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</si>
  <si>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</si>
  <si>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</si>
  <si>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</si>
  <si>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</si>
  <si>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</si>
  <si>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</si>
  <si>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</si>
  <si>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</si>
  <si>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</si>
  <si>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</si>
  <si>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</si>
  <si>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</si>
  <si>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</si>
  <si>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</si>
  <si>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</si>
  <si>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</si>
  <si>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</si>
  <si>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</si>
  <si>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</si>
  <si>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</si>
  <si>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</si>
  <si>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</si>
  <si>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</si>
  <si>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</si>
  <si>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</si>
  <si>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</si>
  <si>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</si>
  <si>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</si>
  <si>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</si>
  <si>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</si>
  <si>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</si>
  <si>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</si>
  <si>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</si>
  <si>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</si>
  <si>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</si>
  <si>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</si>
  <si>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</si>
  <si>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</si>
  <si>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</si>
  <si>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</si>
  <si>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</si>
  <si>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</si>
  <si>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</si>
  <si>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</si>
  <si>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</si>
  <si>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</si>
  <si>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</si>
  <si>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</si>
  <si>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</si>
  <si>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</si>
  <si>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</si>
  <si>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</si>
  <si>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</si>
  <si>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</si>
  <si>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</si>
  <si>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</si>
  <si>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</si>
  <si>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</si>
  <si>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</si>
  <si>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</si>
  <si>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</si>
  <si>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</si>
  <si>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</si>
  <si>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</si>
  <si>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</si>
  <si>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</si>
  <si>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</si>
  <si>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</si>
  <si>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</si>
  <si>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</si>
  <si>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</si>
  <si>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</si>
  <si>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</si>
  <si>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</si>
  <si>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</si>
  <si>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</si>
  <si>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</si>
  <si>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</si>
  <si>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</si>
  <si>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</si>
  <si>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</si>
  <si>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</si>
  <si>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</si>
  <si>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</si>
  <si>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</si>
  <si>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</si>
  <si>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</si>
  <si>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</si>
  <si>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</si>
  <si>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</si>
  <si>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</si>
  <si>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</si>
  <si>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</si>
  <si>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</si>
  <si>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</si>
  <si>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</si>
  <si>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</si>
  <si>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</si>
  <si>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</si>
  <si>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</si>
  <si>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</si>
  <si>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</si>
  <si>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</si>
  <si>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</si>
  <si>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</si>
  <si>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</si>
  <si>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</si>
  <si>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</si>
  <si>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</si>
  <si>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</si>
  <si>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</si>
  <si>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</si>
  <si>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</si>
  <si>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</si>
  <si>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</si>
  <si>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</si>
  <si>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</si>
  <si>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</si>
  <si>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</si>
  <si>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</si>
  <si>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</si>
  <si>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</si>
  <si>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</si>
  <si>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</si>
  <si>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</si>
  <si>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</si>
  <si>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</si>
  <si>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</si>
  <si>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</si>
  <si>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</si>
  <si>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</si>
  <si>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</si>
  <si>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</si>
  <si>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</si>
  <si>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</si>
  <si>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</si>
  <si>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</si>
  <si>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</si>
  <si>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</si>
  <si>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</si>
  <si>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</si>
  <si>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</si>
  <si>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</si>
  <si>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</si>
  <si>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</si>
  <si>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</si>
  <si>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</si>
  <si>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</si>
  <si>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</si>
  <si>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</si>
  <si>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</si>
  <si>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</si>
  <si>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</si>
  <si>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</si>
  <si>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</si>
  <si>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</si>
  <si>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</si>
  <si>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</si>
  <si>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</si>
  <si>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</si>
  <si>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</si>
  <si>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</si>
  <si>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</si>
  <si>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</si>
  <si>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</si>
  <si>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</si>
  <si>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</si>
  <si>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</si>
  <si>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</si>
  <si>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</si>
  <si>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</si>
  <si>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</si>
  <si>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</si>
  <si>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</si>
  <si>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</si>
  <si>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</si>
  <si>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</si>
  <si>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</si>
  <si>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</si>
  <si>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</si>
  <si>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</si>
  <si>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</si>
  <si>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</si>
  <si>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</si>
  <si>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</si>
  <si>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</si>
  <si>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</si>
  <si>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</si>
  <si>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</si>
  <si>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</si>
  <si>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</si>
  <si>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</si>
  <si>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</si>
  <si>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</si>
  <si>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</si>
  <si>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</si>
  <si>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</si>
  <si>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</si>
  <si>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</si>
  <si>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</si>
  <si>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</si>
  <si>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</si>
  <si>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</si>
  <si>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</si>
  <si>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</si>
  <si>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</si>
  <si>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</si>
  <si>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</si>
  <si>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</si>
  <si>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</si>
  <si>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</si>
  <si>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</si>
  <si>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</si>
  <si>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</si>
  <si>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</si>
  <si>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</si>
  <si>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</si>
  <si>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</si>
  <si>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</si>
  <si>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</si>
  <si>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</si>
  <si>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</si>
  <si>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</si>
  <si>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</si>
  <si>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</si>
  <si>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</si>
  <si>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</si>
  <si>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</si>
  <si>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</si>
  <si>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</si>
  <si>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</si>
  <si>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</si>
  <si>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</si>
  <si>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</si>
  <si>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</si>
  <si>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</si>
  <si>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</si>
  <si>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</si>
  <si>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</si>
  <si>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</si>
  <si>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</si>
  <si>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</si>
  <si>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</si>
  <si>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</si>
  <si>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</si>
  <si>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</si>
  <si>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</si>
  <si>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</si>
  <si>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</si>
  <si>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</si>
  <si>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</si>
  <si>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</si>
  <si>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</si>
  <si>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</si>
  <si>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</si>
  <si>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</si>
  <si>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</si>
  <si>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</si>
  <si>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</si>
  <si>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</si>
  <si>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</si>
  <si>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</si>
  <si>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</si>
  <si>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</si>
  <si>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</si>
  <si>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</si>
  <si>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</si>
  <si>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</si>
  <si>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</si>
  <si>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</si>
  <si>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</si>
  <si>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</si>
  <si>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</si>
  <si>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</si>
  <si>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</si>
  <si>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</si>
  <si>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</si>
  <si>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</si>
  <si>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</si>
  <si>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</si>
  <si>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</si>
  <si>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</si>
  <si>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</si>
  <si>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</si>
  <si>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</si>
  <si>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</si>
  <si>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</si>
  <si>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</si>
  <si>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</si>
  <si>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</si>
  <si>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</si>
  <si>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</si>
  <si>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</si>
  <si>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</si>
  <si>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</si>
  <si>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</si>
  <si>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</si>
  <si>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</si>
  <si>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</si>
  <si>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</si>
  <si>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</si>
  <si>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</si>
  <si>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</si>
  <si>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</si>
  <si>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</si>
  <si>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</si>
  <si>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</si>
  <si>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</si>
  <si>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</si>
  <si>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</si>
  <si>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</si>
  <si>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</si>
  <si>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</si>
  <si>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</si>
  <si>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</si>
  <si>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</si>
  <si>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</si>
  <si>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</si>
  <si>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</si>
  <si>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</si>
  <si>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</si>
  <si>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</si>
  <si>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</si>
  <si>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</si>
  <si>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</si>
  <si>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</si>
  <si>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</si>
  <si>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</si>
  <si>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</si>
  <si>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</si>
  <si>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</si>
  <si>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</si>
  <si>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</si>
  <si>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</si>
  <si>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</si>
  <si>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</si>
  <si>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</si>
  <si>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</si>
  <si>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</si>
  <si>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</si>
  <si>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</si>
  <si>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</si>
  <si>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</si>
  <si>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</si>
  <si>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</si>
  <si>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</si>
  <si>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</si>
  <si>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</si>
  <si>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</si>
  <si>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</si>
  <si>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</si>
  <si>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</si>
  <si>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</si>
  <si>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</si>
  <si>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</si>
  <si>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</si>
  <si>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</si>
  <si>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</si>
  <si>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</si>
  <si>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</si>
  <si>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</si>
  <si>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</si>
  <si>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</si>
  <si>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</si>
  <si>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</si>
  <si>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</si>
  <si>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</si>
  <si>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</si>
  <si>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</si>
  <si>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</si>
  <si>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</si>
  <si>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</si>
  <si>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</si>
  <si>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</si>
  <si>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</si>
  <si>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</si>
  <si>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</si>
  <si>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</si>
  <si>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</si>
  <si>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</si>
  <si>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</si>
  <si>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</si>
  <si>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</si>
  <si>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</si>
  <si>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</si>
  <si>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</si>
  <si>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</si>
  <si>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</si>
  <si>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</si>
  <si>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</si>
  <si>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</si>
  <si>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</si>
  <si>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</si>
  <si>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</si>
  <si>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</si>
  <si>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</si>
  <si>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</si>
  <si>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</si>
  <si>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</si>
  <si>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</si>
  <si>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</si>
  <si>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</si>
  <si>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</si>
  <si>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</si>
  <si>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</si>
  <si>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</si>
  <si>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</si>
  <si>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</si>
  <si>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</si>
  <si>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</si>
  <si>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</si>
  <si>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</si>
  <si>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</si>
  <si>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</si>
  <si>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</si>
  <si>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</si>
  <si>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</si>
  <si>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</si>
  <si>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</si>
  <si>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</si>
  <si>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</si>
  <si>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</si>
  <si>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</si>
  <si>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</si>
  <si>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</si>
  <si>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</si>
  <si>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</si>
  <si>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</si>
  <si>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</si>
  <si>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</si>
  <si>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</si>
  <si>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</si>
  <si>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</si>
  <si>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</si>
  <si>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</si>
  <si>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</si>
  <si>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</si>
  <si>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</si>
  <si>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</si>
  <si>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</si>
  <si>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</si>
  <si>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</si>
  <si>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</si>
  <si>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</si>
  <si>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</si>
  <si>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</si>
  <si>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</si>
  <si>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</si>
  <si>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</si>
  <si>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</si>
  <si>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</si>
  <si>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</si>
  <si>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</si>
  <si>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</si>
  <si>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</si>
  <si>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</si>
  <si>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</si>
  <si>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</si>
  <si>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</si>
  <si>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</si>
  <si>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</si>
  <si>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</si>
  <si>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</si>
  <si>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</si>
  <si>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</si>
  <si>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</si>
  <si>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</si>
  <si>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</si>
  <si>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</si>
  <si>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</si>
  <si>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</si>
  <si>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</si>
  <si>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</si>
  <si>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</si>
  <si>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</si>
  <si>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</si>
  <si>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</si>
  <si>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</si>
  <si>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</si>
  <si>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</si>
  <si>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</si>
  <si>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</si>
  <si>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</si>
  <si>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</si>
  <si>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</si>
  <si>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</si>
  <si>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</si>
  <si>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</si>
  <si>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</si>
  <si>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</si>
  <si>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</si>
  <si>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</si>
  <si>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</si>
  <si>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</si>
  <si>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</si>
  <si>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</si>
  <si>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</si>
  <si>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</si>
  <si>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</si>
  <si>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</si>
  <si>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</si>
  <si>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</si>
  <si>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</si>
  <si>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</si>
  <si>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</si>
  <si>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</si>
  <si>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</si>
  <si>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</si>
  <si>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</si>
  <si>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</si>
  <si>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</si>
  <si>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</si>
  <si>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</si>
  <si>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</si>
  <si>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</si>
  <si>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</si>
  <si>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</si>
  <si>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</si>
  <si>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</si>
  <si>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</si>
  <si>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</si>
  <si>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</si>
  <si>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</si>
  <si>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</si>
  <si>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</si>
  <si>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</si>
  <si>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</si>
  <si>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</si>
  <si>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</si>
  <si>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</si>
  <si>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</si>
  <si>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</si>
  <si>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</si>
  <si>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</si>
  <si>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</si>
  <si>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</si>
  <si>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</si>
  <si>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</si>
  <si>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</si>
  <si>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</si>
  <si>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</si>
  <si>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</si>
  <si>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</si>
  <si>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</si>
  <si>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</si>
  <si>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</si>
  <si>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</si>
  <si>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</si>
  <si>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</si>
  <si>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</si>
  <si>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</si>
  <si>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</si>
  <si>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</si>
  <si>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</si>
  <si>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</si>
  <si>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</si>
  <si>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</si>
  <si>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</si>
  <si>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</si>
  <si>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</si>
  <si>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</si>
  <si>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</si>
  <si>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</si>
  <si>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</si>
  <si>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</si>
  <si>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</si>
  <si>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</si>
  <si>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</si>
  <si>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</si>
  <si>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</si>
  <si>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</si>
  <si>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</si>
  <si>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</si>
  <si>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</si>
  <si>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</si>
  <si>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</si>
  <si>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</si>
  <si>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</si>
  <si>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</si>
  <si>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</si>
  <si>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</si>
  <si>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</si>
  <si>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</si>
  <si>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</si>
  <si>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</si>
  <si>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</si>
  <si>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</si>
  <si>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</si>
  <si>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</si>
  <si>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</si>
  <si>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</si>
  <si>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</si>
  <si>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</si>
  <si>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</si>
  <si>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</si>
  <si>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</si>
  <si>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</si>
  <si>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</si>
  <si>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</si>
  <si>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</si>
  <si>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</si>
  <si>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</si>
  <si>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</si>
  <si>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</si>
  <si>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</si>
  <si>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</si>
  <si>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</si>
  <si>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</si>
  <si>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</si>
  <si>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</si>
  <si>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</si>
  <si>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</si>
  <si>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</si>
  <si>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</si>
  <si>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</si>
  <si>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</si>
  <si>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</si>
  <si>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</si>
  <si>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</si>
  <si>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</si>
  <si>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</si>
  <si>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</si>
  <si>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</si>
  <si>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</si>
  <si>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</si>
  <si>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</si>
  <si>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</si>
  <si>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</si>
  <si>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</si>
  <si>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</si>
  <si>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</si>
  <si>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</si>
  <si>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</si>
  <si>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</si>
  <si>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</si>
  <si>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</si>
  <si>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</si>
  <si>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</si>
  <si>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</si>
  <si>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</si>
  <si>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</si>
  <si>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</si>
  <si>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</si>
  <si>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</si>
  <si>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</si>
  <si>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</si>
  <si>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</si>
  <si>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</si>
  <si>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</si>
  <si>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</si>
  <si>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</si>
  <si>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</si>
  <si>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</si>
  <si>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</si>
  <si>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</si>
  <si>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</si>
  <si>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</si>
  <si>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</si>
  <si>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</si>
  <si>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</si>
  <si>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</si>
  <si>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</si>
  <si>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</si>
  <si>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</si>
  <si>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</si>
  <si>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</si>
  <si>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</si>
  <si>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</si>
  <si>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</si>
  <si>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</si>
  <si>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</si>
  <si>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</si>
  <si>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</si>
  <si>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</si>
  <si>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</si>
  <si>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</si>
  <si>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</si>
  <si>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</si>
  <si>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</si>
  <si>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</si>
  <si>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</si>
  <si>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</si>
  <si>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</si>
  <si>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</si>
  <si>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</si>
  <si>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</si>
  <si>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</si>
  <si>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</si>
  <si>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</si>
  <si>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</si>
  <si>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</si>
  <si>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</si>
  <si>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</si>
  <si>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</si>
  <si>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</si>
  <si>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</si>
  <si>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</si>
  <si>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</si>
  <si>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</si>
  <si>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</si>
  <si>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</si>
  <si>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</si>
  <si>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</si>
  <si>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</si>
  <si>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</si>
  <si>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</si>
  <si>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</si>
  <si>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</si>
  <si>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</si>
  <si>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</si>
  <si>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</si>
  <si>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</si>
  <si>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</si>
  <si>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</si>
  <si>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</si>
  <si>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</si>
  <si>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</si>
  <si>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</si>
  <si>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</si>
  <si>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</si>
  <si>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</si>
  <si>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</si>
  <si>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</si>
  <si>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</si>
  <si>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</si>
  <si>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</si>
  <si>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</si>
  <si>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</si>
  <si>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</si>
  <si>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</si>
  <si>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</si>
  <si>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</si>
  <si>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</si>
  <si>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</si>
  <si>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</si>
  <si>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</si>
  <si>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</si>
  <si>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</si>
  <si>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</si>
  <si>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</si>
  <si>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</si>
  <si>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</si>
  <si>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</si>
  <si>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</si>
  <si>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</si>
  <si>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</si>
  <si>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</si>
  <si>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</si>
  <si>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</si>
  <si>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</si>
  <si>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</si>
  <si>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</si>
  <si>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</si>
  <si>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</si>
  <si>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</si>
  <si>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</si>
  <si>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</si>
  <si>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</si>
  <si>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</si>
  <si>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</si>
  <si>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</si>
  <si>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</si>
  <si>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</si>
  <si>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</si>
  <si>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</si>
  <si>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</si>
  <si>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</si>
  <si>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</si>
  <si>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</si>
  <si>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</si>
  <si>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</si>
  <si>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</si>
  <si>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</si>
  <si>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</si>
  <si>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</si>
  <si>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</si>
  <si>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</si>
  <si>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</si>
  <si>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</si>
  <si>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</si>
  <si>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</si>
  <si>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</si>
  <si>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</si>
  <si>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</si>
  <si>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</si>
  <si>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</si>
  <si>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</si>
  <si>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</si>
  <si>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</si>
  <si>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</si>
  <si>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</si>
  <si>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</si>
  <si>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</si>
  <si>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</si>
  <si>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</si>
  <si>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</si>
  <si>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</si>
  <si>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</si>
  <si>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</si>
  <si>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</si>
  <si>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</si>
  <si>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</si>
  <si>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</si>
  <si>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</si>
  <si>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</si>
  <si>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</si>
  <si>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</si>
  <si>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</si>
  <si>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</si>
  <si>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</si>
  <si>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</si>
  <si>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</si>
  <si>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</si>
  <si>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</si>
  <si>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</si>
  <si>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</si>
  <si>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</si>
  <si>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</si>
  <si>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</si>
  <si>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</si>
  <si>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</si>
  <si>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</si>
  <si>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</si>
  <si>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</si>
  <si>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</si>
  <si>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</si>
  <si>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</si>
  <si>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</si>
  <si>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</si>
  <si>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</si>
  <si>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</si>
  <si>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</si>
  <si>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</si>
  <si>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</si>
  <si>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</si>
  <si>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</si>
  <si>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</si>
  <si>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</si>
  <si>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</si>
  <si>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</si>
  <si>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</si>
  <si>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</si>
  <si>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</si>
  <si>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</si>
  <si>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</si>
  <si>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</si>
  <si>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</si>
  <si>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</si>
  <si>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</si>
  <si>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</si>
  <si>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</si>
  <si>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</si>
  <si>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</si>
  <si>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</si>
  <si>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</si>
  <si>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</si>
  <si>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</si>
  <si>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</si>
  <si>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</si>
  <si>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</si>
  <si>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</si>
  <si>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</si>
  <si>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</si>
  <si>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</si>
  <si>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</si>
  <si>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</si>
  <si>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</si>
  <si>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</si>
  <si>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</si>
  <si>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</si>
  <si>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</si>
  <si>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</si>
  <si>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</si>
  <si>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</si>
  <si>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</si>
  <si>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</si>
  <si>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</si>
  <si>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</si>
  <si>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</si>
  <si>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</si>
  <si>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</si>
  <si>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</si>
  <si>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</si>
  <si>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</si>
  <si>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</si>
  <si>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</si>
  <si>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</si>
  <si>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</si>
  <si>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</si>
  <si>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</si>
  <si>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</si>
  <si>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</si>
  <si>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</si>
  <si>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</si>
  <si>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</si>
  <si>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</si>
  <si>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</si>
  <si>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</si>
  <si>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</si>
  <si>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</si>
  <si>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</si>
  <si>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</si>
  <si>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</si>
  <si>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</si>
  <si>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</si>
  <si>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</si>
  <si>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</si>
  <si>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</si>
  <si>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</si>
  <si>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</si>
  <si>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</si>
  <si>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</si>
  <si>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</si>
  <si>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</si>
  <si>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</si>
  <si>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</si>
  <si>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</si>
  <si>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</si>
  <si>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</si>
  <si>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</si>
  <si>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</si>
  <si>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</si>
  <si>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</si>
  <si>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</si>
  <si>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</si>
  <si>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</si>
  <si>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</si>
  <si>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</si>
  <si>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</si>
  <si>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</si>
  <si>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</si>
  <si>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</si>
  <si>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</si>
  <si>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</si>
  <si>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</si>
  <si>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</si>
  <si>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</si>
  <si>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</si>
  <si>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</si>
  <si>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</si>
  <si>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</si>
  <si>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</si>
  <si>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</si>
  <si>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</si>
  <si>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</si>
  <si>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</si>
  <si>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</si>
  <si>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</si>
  <si>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</si>
  <si>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</si>
  <si>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</si>
  <si>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</si>
  <si>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</si>
  <si>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</si>
  <si>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</si>
  <si>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</si>
  <si>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</si>
  <si>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</si>
  <si>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</si>
  <si>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</si>
  <si>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</si>
  <si>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</si>
  <si>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</si>
  <si>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</si>
  <si>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</si>
  <si>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</si>
  <si>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</si>
  <si>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</si>
  <si>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</si>
  <si>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</si>
  <si>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</si>
  <si>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</si>
  <si>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</si>
  <si>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</si>
  <si>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</si>
  <si>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</si>
  <si>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</si>
  <si>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</si>
  <si>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</si>
  <si>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</si>
  <si>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</si>
  <si>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</si>
  <si>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</si>
  <si>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</si>
  <si>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</si>
  <si>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</si>
  <si>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</si>
  <si>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</si>
  <si>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</si>
  <si>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</si>
  <si>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</si>
  <si>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</si>
  <si>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</si>
  <si>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</si>
  <si>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</si>
  <si>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</si>
  <si>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</si>
  <si>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</si>
  <si>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</si>
  <si>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</si>
  <si>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</si>
  <si>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</si>
  <si>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</si>
  <si>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</si>
  <si>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</si>
  <si>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</si>
  <si>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</si>
  <si>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</si>
  <si>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</si>
  <si>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</si>
  <si>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</si>
  <si>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</si>
  <si>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</si>
  <si>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</si>
  <si>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</si>
  <si>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</si>
  <si>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</si>
  <si>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</si>
  <si>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</si>
  <si>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</si>
  <si>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</si>
  <si>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</si>
  <si>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</si>
  <si>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</si>
  <si>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</si>
  <si>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</si>
  <si>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</si>
  <si>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</si>
  <si>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</si>
  <si>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</si>
  <si>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</si>
  <si>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</si>
  <si>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</si>
  <si>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</si>
  <si>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</si>
  <si>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</si>
  <si>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</si>
  <si>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</si>
  <si>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</si>
  <si>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</si>
  <si>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</si>
  <si>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</si>
  <si>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</si>
  <si>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</si>
  <si>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</si>
  <si>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</si>
  <si>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</si>
  <si>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</si>
  <si>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</si>
  <si>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</si>
  <si>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</si>
  <si>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</si>
  <si>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</si>
  <si>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</si>
  <si>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</si>
  <si>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</si>
  <si>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</si>
  <si>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</si>
  <si>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</si>
  <si>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</si>
  <si>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</si>
  <si>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</si>
  <si>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</si>
  <si>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</si>
  <si>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</si>
  <si>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</si>
  <si>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</si>
  <si>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</si>
  <si>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</si>
  <si>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</si>
  <si>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</si>
  <si>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</si>
  <si>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</si>
  <si>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</si>
  <si>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</si>
  <si>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</si>
  <si>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</si>
  <si>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</si>
  <si>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</si>
  <si>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</si>
  <si>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</si>
  <si>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</si>
  <si>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</si>
  <si>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</si>
  <si>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</si>
  <si>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</si>
  <si>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</si>
  <si>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</si>
  <si>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</si>
  <si>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</si>
  <si>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</si>
  <si>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</si>
  <si>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</si>
  <si>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</si>
  <si>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</si>
  <si>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</si>
  <si>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</si>
  <si>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</si>
  <si>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</si>
  <si>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</si>
  <si>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</si>
  <si>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</si>
  <si>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</si>
  <si>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</si>
  <si>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</si>
  <si>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</si>
  <si>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</si>
  <si>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</si>
  <si>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</si>
  <si>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</si>
  <si>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</si>
  <si>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</si>
  <si>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</si>
  <si>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</si>
  <si>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</si>
  <si>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</si>
  <si>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</si>
  <si>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</si>
  <si>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</si>
  <si>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</si>
  <si>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</si>
  <si>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</si>
  <si>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</si>
  <si>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</si>
  <si>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</si>
  <si>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</si>
  <si>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</si>
  <si>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</si>
  <si>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</si>
  <si>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</si>
  <si>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</si>
  <si>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</si>
  <si>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</si>
  <si>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</si>
  <si>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</si>
  <si>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</si>
  <si>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</si>
  <si>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</si>
  <si>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</si>
  <si>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</si>
  <si>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</si>
  <si>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</si>
  <si>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</si>
  <si>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</si>
  <si>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</si>
  <si>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</si>
  <si>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</si>
  <si>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</si>
  <si>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</si>
  <si>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</si>
  <si>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</si>
  <si>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</si>
  <si>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</si>
  <si>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</si>
  <si>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</si>
  <si>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</si>
  <si>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</si>
  <si>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</si>
  <si>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</si>
  <si>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</si>
  <si>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</si>
  <si>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</si>
  <si>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</si>
  <si>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</si>
  <si>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</si>
  <si>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</si>
  <si>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</si>
  <si>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</si>
  <si>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</si>
  <si>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</si>
  <si>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</si>
  <si>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</si>
  <si>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</si>
  <si>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</si>
  <si>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</si>
  <si>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</si>
  <si>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</si>
  <si>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</si>
  <si>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</si>
  <si>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</si>
  <si>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</si>
  <si>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</si>
  <si>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</si>
  <si>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</si>
  <si>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</si>
  <si>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</si>
  <si>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</si>
  <si>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</si>
  <si>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</si>
  <si>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</si>
  <si>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</si>
  <si>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</si>
  <si>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</si>
  <si>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</si>
  <si>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</si>
  <si>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</si>
  <si>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</si>
  <si>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</si>
  <si>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</si>
  <si>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</si>
  <si>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</si>
  <si>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</si>
  <si>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</si>
  <si>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</si>
  <si>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</si>
  <si>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</si>
  <si>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</si>
  <si>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</si>
  <si>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</si>
  <si>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</si>
  <si>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</si>
  <si>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</si>
  <si>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</si>
  <si>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</si>
  <si>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</si>
  <si>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</si>
  <si>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</si>
  <si>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</si>
  <si>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</si>
  <si>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</si>
  <si>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</si>
  <si>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</si>
  <si>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</si>
  <si>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</si>
  <si>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</si>
  <si>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</si>
  <si>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</si>
  <si>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</si>
  <si>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</si>
  <si>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</si>
  <si>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</si>
  <si>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</si>
  <si>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</si>
  <si>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</si>
  <si>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</si>
  <si>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</si>
  <si>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</si>
  <si>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</si>
  <si>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</si>
  <si>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</si>
  <si>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</si>
  <si>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</si>
  <si>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</si>
  <si>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</si>
  <si>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</si>
  <si>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</si>
  <si>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</si>
  <si>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</si>
  <si>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</si>
  <si>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</si>
  <si>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</si>
  <si>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</si>
  <si>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</si>
  <si>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</si>
  <si>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</si>
  <si>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</si>
  <si>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</si>
  <si>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</si>
  <si>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</si>
  <si>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</si>
  <si>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</si>
  <si>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</si>
  <si>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</si>
  <si>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</si>
  <si>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</si>
  <si>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</si>
  <si>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</si>
  <si>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</si>
  <si>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</si>
  <si>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</si>
  <si>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</si>
  <si>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</si>
  <si>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</si>
  <si>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</si>
  <si>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</si>
  <si>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</si>
  <si>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</si>
  <si>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</si>
  <si>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</si>
  <si>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</si>
  <si>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</si>
  <si>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</si>
  <si>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</si>
  <si>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</si>
  <si>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</si>
  <si>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</si>
  <si>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</si>
  <si>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</si>
  <si>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</si>
  <si>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</si>
  <si>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</si>
  <si>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</si>
  <si>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</si>
  <si>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</si>
  <si>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</si>
  <si>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</si>
  <si>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</si>
  <si>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</si>
  <si>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</si>
  <si>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</si>
  <si>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</si>
  <si>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</si>
  <si>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</si>
  <si>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</si>
  <si>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</si>
  <si>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</si>
  <si>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</si>
  <si>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</si>
  <si>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</si>
  <si>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</si>
  <si>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</si>
  <si>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</si>
  <si>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</si>
  <si>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</si>
  <si>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</si>
  <si>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</si>
  <si>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</si>
  <si>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</si>
  <si>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</si>
  <si>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</si>
  <si>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</si>
  <si>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</si>
  <si>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</si>
  <si>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</si>
  <si>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</si>
  <si>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</si>
  <si>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</si>
  <si>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</si>
  <si>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</si>
  <si>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</si>
  <si>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</si>
  <si>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</si>
  <si>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</si>
  <si>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</si>
  <si>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</si>
  <si>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</si>
  <si>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</si>
  <si>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</si>
  <si>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</si>
  <si>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</si>
  <si>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</si>
  <si>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</si>
  <si>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</si>
  <si>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</si>
  <si>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</si>
  <si>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</si>
  <si>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</si>
  <si>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</si>
  <si>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</si>
  <si>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</si>
  <si>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</si>
  <si>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</si>
  <si>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</si>
  <si>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</si>
  <si>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</si>
  <si>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</si>
  <si>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</si>
  <si>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</si>
  <si>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</si>
  <si>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</si>
  <si>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</si>
  <si>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</si>
  <si>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</si>
  <si>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</si>
  <si>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</si>
  <si>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</si>
  <si>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</si>
  <si>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</si>
  <si>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</si>
  <si>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</si>
  <si>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</si>
  <si>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</si>
  <si>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</si>
  <si>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</si>
  <si>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</si>
  <si>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</si>
  <si>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</si>
  <si>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</si>
  <si>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</si>
  <si>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</si>
  <si>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</si>
  <si>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</si>
  <si>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</si>
  <si>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</si>
  <si>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</si>
  <si>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</si>
  <si>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</si>
  <si>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</si>
  <si>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</si>
  <si>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</si>
  <si>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</si>
  <si>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</si>
  <si>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</si>
  <si>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</si>
  <si>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</si>
  <si>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</si>
  <si>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</si>
  <si>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</si>
  <si>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</si>
  <si>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</si>
  <si>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</si>
  <si>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</si>
  <si>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</si>
  <si>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</si>
  <si>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</si>
  <si>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</si>
  <si>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</si>
  <si>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</si>
  <si>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</si>
  <si>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</si>
  <si>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</si>
  <si>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</si>
  <si>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</si>
  <si>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</si>
  <si>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</si>
  <si>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</si>
  <si>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</si>
  <si>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</si>
  <si>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</si>
  <si>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</si>
  <si>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</si>
  <si>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</si>
  <si>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</si>
  <si>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</si>
  <si>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</si>
  <si>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</si>
  <si>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</si>
  <si>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</si>
  <si>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</si>
  <si>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</si>
  <si>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</si>
  <si>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</si>
  <si>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</si>
  <si>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</si>
  <si>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</si>
  <si>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</si>
  <si>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</si>
  <si>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</si>
  <si>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</si>
  <si>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</si>
  <si>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</si>
  <si>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</si>
  <si>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</si>
  <si>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</si>
  <si>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</si>
  <si>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</si>
  <si>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</si>
  <si>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</si>
  <si>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</si>
  <si>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</si>
  <si>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</si>
  <si>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</si>
  <si>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</si>
  <si>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</si>
  <si>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</si>
  <si>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</si>
  <si>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</si>
  <si>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</si>
  <si>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</si>
  <si>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</si>
  <si>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</si>
  <si>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</si>
  <si>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</si>
  <si>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</si>
  <si>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</si>
  <si>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</si>
  <si>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</si>
  <si>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</si>
  <si>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</si>
  <si>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</si>
  <si>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</si>
  <si>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</si>
  <si>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</si>
  <si>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</si>
  <si>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</si>
  <si>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</si>
  <si>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</si>
  <si>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</si>
  <si>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</si>
  <si>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</si>
  <si>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</si>
  <si>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</si>
  <si>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</si>
  <si>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</si>
  <si>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</si>
  <si>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</si>
  <si>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</si>
  <si>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</si>
  <si>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</si>
  <si>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</si>
  <si>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</si>
  <si>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</si>
  <si>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</si>
  <si>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</si>
  <si>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</si>
  <si>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</si>
  <si>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</si>
  <si>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</si>
  <si>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</si>
  <si>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</si>
  <si>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</si>
  <si>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</si>
  <si>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</si>
  <si>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</si>
  <si>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</si>
  <si>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</si>
  <si>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</si>
  <si>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</si>
  <si>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</si>
  <si>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</si>
  <si>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</si>
  <si>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</si>
  <si>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</si>
  <si>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</si>
  <si>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</si>
  <si>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</si>
  <si>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</si>
  <si>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</si>
  <si>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</si>
  <si>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</si>
  <si>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</si>
  <si>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</si>
  <si>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</si>
  <si>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</si>
  <si>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</si>
  <si>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</si>
  <si>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</si>
  <si>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</si>
  <si>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</si>
  <si>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</si>
  <si>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</si>
  <si>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</si>
  <si>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</si>
  <si>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</si>
  <si>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</si>
  <si>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</si>
  <si>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</si>
  <si>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</si>
  <si>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</si>
  <si>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</si>
  <si>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</si>
  <si>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</si>
  <si>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</si>
  <si>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</si>
  <si>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</si>
  <si>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</si>
  <si>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</si>
  <si>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</si>
  <si>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</si>
  <si>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</si>
  <si>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</si>
  <si>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</si>
  <si>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</si>
  <si>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</si>
  <si>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</si>
  <si>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</si>
  <si>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</si>
  <si>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</si>
  <si>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</si>
  <si>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</si>
  <si>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</si>
  <si>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</si>
  <si>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</si>
  <si>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</si>
  <si>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</si>
  <si>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</si>
  <si>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</si>
  <si>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</si>
  <si>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</si>
  <si>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</si>
  <si>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</si>
  <si>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</si>
  <si>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</si>
  <si>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</si>
  <si>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</si>
  <si>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</si>
  <si>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</si>
  <si>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</si>
  <si>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</si>
  <si>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</si>
  <si>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</si>
  <si>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</si>
  <si>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</si>
  <si>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</si>
  <si>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</si>
  <si>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</si>
  <si>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</si>
  <si>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</si>
  <si>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</si>
  <si>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</si>
  <si>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</si>
  <si>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</si>
  <si>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</si>
  <si>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</si>
  <si>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</si>
  <si>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</si>
  <si>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</si>
  <si>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</si>
  <si>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</si>
  <si>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</si>
  <si>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</si>
  <si>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</si>
  <si>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</si>
  <si>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</si>
  <si>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</si>
  <si>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</si>
  <si>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</si>
  <si>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</si>
  <si>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</si>
  <si>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</si>
  <si>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</si>
  <si>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</si>
  <si>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</si>
  <si>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</si>
  <si>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</si>
  <si>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</si>
  <si>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</si>
  <si>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</si>
  <si>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</si>
  <si>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</si>
  <si>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</si>
  <si>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</si>
  <si>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</si>
  <si>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</si>
  <si>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</si>
  <si>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</si>
  <si>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</si>
  <si>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</si>
  <si>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</si>
  <si>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</si>
  <si>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</si>
  <si>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</si>
  <si>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</si>
  <si>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</si>
  <si>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</si>
  <si>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</si>
  <si>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</si>
  <si>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</si>
  <si>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</si>
  <si>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</si>
  <si>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</si>
  <si>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</si>
  <si>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</si>
  <si>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</si>
  <si>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</si>
  <si>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</si>
  <si>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</si>
  <si>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</si>
  <si>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</si>
  <si>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</si>
  <si>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</si>
  <si>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</si>
  <si>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</si>
  <si>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</si>
  <si>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</si>
  <si>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</si>
  <si>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</si>
  <si>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</si>
  <si>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</si>
  <si>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</si>
  <si>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</si>
  <si>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</si>
  <si>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</si>
  <si>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</si>
  <si>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</si>
  <si>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</si>
  <si>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</si>
  <si>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</si>
  <si>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</si>
  <si>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</si>
  <si>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</si>
  <si>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</si>
  <si>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</si>
  <si>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</si>
  <si>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</si>
  <si>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</si>
  <si>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</si>
  <si>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</si>
  <si>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</si>
  <si>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</si>
  <si>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</si>
  <si>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</si>
  <si>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</si>
  <si>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</si>
  <si>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</si>
  <si>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</si>
  <si>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</si>
  <si>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</si>
  <si>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</si>
  <si>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</si>
  <si>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</si>
  <si>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</si>
  <si>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</si>
  <si>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</si>
  <si>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</si>
  <si>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</si>
  <si>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</si>
  <si>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</si>
  <si>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</si>
  <si>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</si>
  <si>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</si>
  <si>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</si>
  <si>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</si>
  <si>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</si>
  <si>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</si>
  <si>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</si>
  <si>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</si>
  <si>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</si>
  <si>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</si>
  <si>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</si>
  <si>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</si>
  <si>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</si>
  <si>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</si>
  <si>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</si>
  <si>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</si>
  <si>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</si>
  <si>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</si>
  <si>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</si>
  <si>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</si>
  <si>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</si>
  <si>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</si>
  <si>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</si>
  <si>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</si>
  <si>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</si>
  <si>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</si>
  <si>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</si>
  <si>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</si>
  <si>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</si>
  <si>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</si>
  <si>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</si>
  <si>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</si>
  <si>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</si>
  <si>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</si>
  <si>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</si>
  <si>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</si>
  <si>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</si>
  <si>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</si>
  <si>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</si>
  <si>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</si>
  <si>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</si>
  <si>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</si>
  <si>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</si>
  <si>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</si>
  <si>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</si>
  <si>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</si>
  <si>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</si>
  <si>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</si>
  <si>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</si>
  <si>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</si>
  <si>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</si>
  <si>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</si>
  <si>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</si>
  <si>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</si>
  <si>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</si>
  <si>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</si>
  <si>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</si>
  <si>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</si>
  <si>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</si>
  <si>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</si>
  <si>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</si>
  <si>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</si>
  <si>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</si>
  <si>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</si>
  <si>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</si>
  <si>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</si>
  <si>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</si>
  <si>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</si>
  <si>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</si>
  <si>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</si>
  <si>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</si>
  <si>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</si>
  <si>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</si>
  <si>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</si>
  <si>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</si>
  <si>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</si>
  <si>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</si>
  <si>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</si>
  <si>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</si>
  <si>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</si>
  <si>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</si>
  <si>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</si>
  <si>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</si>
  <si>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</si>
  <si>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</si>
  <si>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</si>
  <si>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</si>
  <si>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</si>
  <si>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</si>
  <si>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</si>
  <si>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</si>
  <si>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</si>
  <si>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</si>
  <si>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</si>
  <si>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</si>
  <si>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</si>
  <si>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</si>
  <si>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</si>
  <si>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</si>
  <si>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</si>
  <si>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</si>
  <si>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</si>
  <si>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</si>
  <si>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</si>
  <si>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</si>
  <si>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</si>
  <si>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</si>
  <si>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</si>
  <si>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</si>
  <si>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</si>
  <si>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</si>
  <si>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</si>
  <si>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</si>
  <si>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</si>
  <si>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</si>
  <si>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</si>
  <si>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</si>
  <si>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</si>
  <si>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</si>
  <si>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</si>
  <si>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</si>
  <si>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</si>
  <si>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</si>
  <si>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</si>
  <si>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</si>
  <si>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</si>
  <si>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</si>
  <si>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</si>
  <si>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</si>
  <si>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</si>
  <si>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</si>
  <si>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</si>
  <si>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</si>
  <si>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</si>
  <si>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</si>
  <si>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</si>
  <si>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</si>
  <si>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</si>
  <si>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</si>
  <si>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</si>
  <si>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</si>
  <si>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</si>
  <si>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</si>
  <si>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</si>
  <si>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</si>
  <si>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</si>
  <si>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</si>
  <si>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</si>
  <si>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</si>
  <si>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</si>
  <si>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</si>
  <si>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</si>
  <si>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</si>
  <si>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</si>
  <si>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</si>
  <si>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</si>
  <si>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</si>
  <si>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</si>
  <si>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</si>
  <si>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</si>
  <si>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</si>
  <si>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</si>
  <si>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</si>
  <si>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</si>
  <si>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</si>
  <si>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</si>
  <si>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</si>
  <si>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</si>
  <si>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</si>
  <si>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</si>
  <si>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</si>
  <si>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</si>
  <si>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</si>
  <si>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</si>
  <si>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</si>
  <si>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</si>
  <si>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</si>
  <si>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</si>
  <si>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</si>
  <si>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</si>
  <si>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</si>
  <si>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</si>
  <si>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</si>
  <si>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</si>
  <si>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</si>
  <si>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</si>
  <si>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</si>
  <si>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</si>
  <si>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</si>
  <si>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</si>
  <si>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</si>
  <si>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</si>
  <si>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</si>
  <si>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</si>
  <si>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</si>
  <si>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</si>
  <si>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</si>
  <si>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</si>
  <si>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</si>
  <si>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</si>
  <si>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</si>
  <si>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</si>
  <si>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</si>
  <si>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</si>
  <si>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</si>
  <si>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</si>
  <si>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</si>
  <si>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</si>
  <si>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</si>
  <si>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</si>
  <si>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</si>
  <si>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</si>
  <si>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</si>
  <si>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</si>
  <si>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</si>
  <si>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</si>
  <si>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</si>
  <si>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</si>
  <si>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</si>
  <si>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</si>
  <si>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</si>
  <si>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</si>
  <si>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</si>
  <si>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</si>
  <si>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</si>
  <si>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</si>
  <si>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</si>
  <si>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</si>
  <si>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</si>
  <si>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</si>
  <si>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</si>
  <si>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</si>
  <si>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</si>
  <si>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</si>
  <si>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</si>
  <si>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</si>
  <si>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</si>
  <si>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</si>
  <si>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</si>
  <si>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</si>
  <si>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</si>
  <si>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</si>
  <si>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</si>
  <si>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</si>
  <si>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</si>
  <si>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</si>
  <si>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</si>
  <si>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</si>
  <si>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</si>
  <si>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</si>
  <si>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</si>
  <si>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</si>
  <si>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</si>
  <si>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</si>
  <si>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</si>
  <si>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</si>
  <si>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</si>
  <si>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</si>
  <si>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</si>
  <si>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</si>
  <si>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</si>
  <si>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</si>
  <si>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</si>
  <si>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</si>
  <si>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</si>
  <si>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</si>
  <si>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</si>
  <si>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</si>
  <si>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</si>
  <si>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</si>
  <si>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</si>
  <si>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</si>
  <si>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</si>
  <si>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</si>
  <si>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</si>
  <si>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</si>
  <si>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</si>
  <si>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</si>
  <si>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</si>
  <si>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</si>
  <si>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</si>
  <si>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</si>
  <si>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</si>
  <si>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</si>
  <si>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</si>
  <si>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</si>
  <si>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</si>
  <si>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</si>
  <si>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</si>
  <si>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</si>
  <si>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</si>
  <si>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</si>
  <si>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</si>
  <si>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</si>
  <si>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</si>
  <si>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</si>
  <si>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</si>
  <si>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</si>
  <si>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</si>
  <si>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</si>
  <si>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</si>
  <si>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</si>
  <si>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</si>
  <si>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</si>
  <si>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</si>
  <si>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</si>
  <si>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</si>
  <si>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</si>
  <si>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</si>
  <si>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</si>
  <si>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</si>
  <si>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</si>
  <si>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</si>
  <si>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</si>
  <si>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</si>
  <si>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</si>
  <si>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</si>
  <si>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</si>
  <si>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</si>
  <si>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</si>
  <si>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</si>
  <si>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</si>
  <si>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</si>
  <si>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</si>
  <si>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</si>
  <si>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</si>
  <si>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</si>
  <si>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</si>
  <si>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</si>
  <si>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</si>
  <si>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</si>
  <si>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</si>
  <si>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</si>
  <si>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</si>
  <si>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</si>
  <si>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</si>
  <si>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</si>
  <si>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</si>
  <si>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</si>
  <si>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</si>
  <si>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</si>
  <si>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</si>
  <si>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</si>
  <si>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</si>
  <si>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</si>
  <si>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</si>
  <si>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</si>
  <si>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</si>
  <si>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</si>
  <si>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</si>
  <si>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</si>
  <si>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</si>
  <si>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</si>
  <si>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</si>
  <si>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</si>
  <si>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</si>
  <si>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</si>
  <si>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</si>
  <si>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</si>
  <si>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</si>
  <si>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</si>
  <si>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</si>
  <si>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</si>
  <si>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</si>
  <si>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</si>
  <si>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</si>
  <si>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</si>
  <si>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</si>
  <si>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</si>
  <si>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</si>
  <si>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</si>
  <si>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</si>
  <si>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</si>
  <si>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</si>
  <si>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</si>
  <si>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</si>
  <si>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</si>
  <si>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</si>
  <si>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</si>
  <si>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</si>
  <si>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</si>
  <si>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</si>
  <si>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</si>
  <si>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</si>
  <si>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</si>
  <si>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</si>
  <si>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</si>
  <si>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</si>
  <si>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</si>
  <si>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</si>
  <si>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</si>
  <si>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</si>
  <si>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</si>
  <si>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</si>
  <si>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</si>
  <si>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</si>
  <si>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</si>
  <si>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</si>
  <si>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</si>
  <si>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</si>
  <si>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</si>
  <si>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</si>
  <si>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</si>
  <si>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</si>
  <si>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</si>
  <si>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</si>
  <si>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</si>
  <si>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</si>
  <si>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</si>
  <si>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</si>
  <si>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</si>
  <si>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</si>
  <si>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</si>
  <si>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</si>
  <si>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</si>
  <si>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</si>
  <si>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</si>
  <si>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</si>
  <si>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</si>
  <si>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</si>
  <si>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</si>
  <si>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</si>
  <si>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</si>
  <si>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</si>
  <si>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</si>
  <si>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</si>
  <si>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</si>
  <si>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</si>
  <si>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</si>
  <si>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</si>
  <si>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</si>
  <si>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</si>
  <si>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</si>
  <si>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</si>
  <si>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</si>
  <si>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</si>
  <si>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</si>
  <si>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</si>
  <si>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</si>
  <si>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</si>
  <si>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</si>
  <si>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</si>
  <si>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</si>
  <si>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</si>
  <si>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</si>
  <si>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</si>
  <si>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</si>
  <si>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</si>
  <si>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</si>
  <si>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</si>
  <si>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</si>
  <si>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</si>
  <si>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</si>
  <si>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</si>
  <si>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</si>
  <si>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</si>
  <si>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</si>
  <si>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</si>
  <si>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</si>
  <si>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</si>
  <si>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</si>
  <si>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</si>
  <si>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</si>
  <si>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</si>
  <si>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</si>
  <si>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</si>
  <si>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</si>
  <si>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</si>
  <si>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</si>
  <si>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</si>
  <si>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</si>
  <si>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</si>
  <si>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</si>
  <si>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</si>
  <si>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</si>
  <si>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</si>
  <si>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</si>
  <si>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</si>
  <si>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</si>
  <si>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</si>
  <si>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</si>
  <si>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</si>
  <si>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</si>
  <si>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</si>
  <si>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</si>
  <si>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</si>
  <si>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</si>
  <si>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</si>
  <si>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</si>
  <si>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</si>
  <si>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</si>
  <si>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</si>
  <si>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</si>
  <si>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</si>
  <si>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</si>
  <si>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</si>
  <si>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</si>
  <si>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</si>
  <si>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</si>
  <si>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</si>
  <si>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</si>
  <si>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</si>
  <si>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</si>
  <si>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</si>
  <si>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</si>
  <si>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</si>
  <si>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</si>
  <si>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</si>
  <si>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</si>
  <si>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</si>
  <si>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</si>
  <si>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</si>
  <si>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</si>
  <si>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</si>
  <si>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</si>
  <si>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</si>
  <si>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</si>
  <si>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</si>
  <si>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</si>
  <si>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</si>
  <si>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</si>
  <si>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</si>
  <si>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</si>
  <si>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</si>
  <si>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</si>
  <si>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</si>
  <si>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</si>
  <si>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</si>
  <si>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</si>
  <si>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</si>
  <si>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</si>
  <si>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</si>
  <si>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</si>
  <si>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</si>
  <si>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</si>
  <si>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</si>
  <si>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</si>
  <si>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</si>
  <si>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</si>
  <si>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</si>
  <si>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</si>
  <si>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</si>
  <si>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</si>
  <si>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</si>
  <si>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</si>
  <si>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</si>
  <si>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</si>
  <si>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</si>
  <si>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</si>
  <si>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</si>
  <si>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</si>
  <si>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</si>
  <si>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</si>
  <si>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</si>
  <si>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</si>
  <si>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</si>
  <si>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</si>
  <si>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</si>
  <si>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</si>
  <si>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</si>
  <si>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</si>
  <si>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</si>
  <si>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</si>
  <si>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</si>
  <si>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</si>
  <si>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</si>
  <si>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</si>
  <si>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</si>
  <si>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</si>
  <si>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</si>
  <si>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</si>
  <si>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</si>
  <si>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</si>
  <si>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</si>
  <si>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</si>
  <si>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</si>
  <si>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</si>
  <si>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</si>
  <si>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</si>
  <si>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</si>
  <si>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</si>
  <si>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</si>
  <si>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</si>
  <si>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</si>
  <si>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</si>
  <si>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</si>
  <si>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</si>
  <si>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</si>
  <si>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</si>
  <si>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</si>
  <si>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</si>
  <si>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</si>
  <si>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</si>
  <si>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</si>
  <si>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</si>
  <si>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</si>
  <si>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</si>
  <si>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</si>
  <si>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</si>
  <si>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</si>
  <si>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</si>
  <si>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</si>
  <si>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</si>
  <si>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</si>
  <si>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</si>
  <si>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</si>
  <si>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</si>
  <si>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</si>
  <si>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</si>
  <si>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</si>
  <si>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</si>
  <si>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</si>
  <si>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</si>
  <si>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</si>
  <si>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</si>
  <si>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</si>
  <si>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</si>
  <si>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</si>
  <si>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</si>
  <si>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</si>
  <si>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</si>
  <si>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</si>
  <si>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</si>
  <si>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</si>
  <si>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</si>
  <si>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</si>
  <si>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</si>
  <si>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</si>
  <si>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</si>
  <si>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</si>
  <si>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</si>
  <si>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</si>
  <si>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</si>
  <si>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</si>
  <si>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</si>
  <si>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</si>
  <si>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</si>
  <si>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</si>
  <si>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</si>
  <si>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</si>
  <si>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</si>
  <si>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</si>
  <si>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</si>
  <si>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</si>
  <si>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</si>
  <si>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</si>
  <si>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</si>
  <si>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</si>
  <si>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</si>
  <si>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</si>
  <si>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</si>
  <si>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</si>
  <si>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</si>
  <si>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</si>
  <si>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</si>
  <si>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</si>
  <si>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</si>
  <si>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</si>
  <si>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</si>
  <si>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</si>
  <si>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</si>
  <si>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</si>
  <si>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</si>
  <si>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</si>
  <si>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</si>
  <si>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</si>
  <si>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</si>
  <si>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</si>
  <si>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</si>
  <si>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</si>
  <si>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</si>
  <si>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</si>
  <si>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</si>
  <si>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</si>
  <si>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</si>
  <si>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</si>
  <si>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</si>
  <si>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</si>
  <si>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</si>
  <si>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</si>
  <si>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</si>
  <si>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</si>
  <si>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</si>
  <si>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</si>
  <si>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</si>
  <si>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</si>
  <si>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</si>
  <si>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</si>
  <si>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</si>
  <si>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</si>
  <si>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</si>
  <si>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</si>
  <si>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</si>
  <si>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</si>
  <si>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</si>
  <si>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</si>
  <si>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</si>
  <si>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</si>
  <si>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</si>
  <si>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</si>
  <si>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</si>
  <si>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</si>
  <si>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</si>
  <si>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</si>
  <si>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</si>
  <si>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</si>
  <si>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</si>
  <si>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</si>
  <si>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</si>
  <si>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</si>
  <si>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</si>
  <si>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</si>
  <si>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</si>
  <si>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</si>
  <si>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</si>
  <si>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</si>
  <si>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</si>
  <si>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</si>
  <si>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</si>
  <si>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</si>
  <si>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</si>
  <si>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</si>
  <si>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</si>
  <si>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</si>
  <si>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</si>
  <si>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</si>
  <si>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</si>
  <si>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</si>
  <si>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</si>
  <si>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</si>
  <si>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</si>
  <si>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</si>
  <si>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</si>
  <si>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</si>
  <si>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</si>
  <si>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</si>
  <si>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</si>
  <si>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</si>
  <si>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</si>
  <si>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</si>
  <si>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</si>
  <si>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</si>
  <si>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</si>
  <si>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</si>
  <si>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</si>
  <si>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</si>
  <si>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</si>
  <si>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</si>
  <si>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</si>
  <si>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</si>
  <si>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</si>
  <si>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</si>
  <si>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</si>
  <si>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</si>
  <si>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</si>
  <si>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</si>
  <si>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</si>
  <si>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</si>
  <si>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</si>
  <si>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</si>
  <si>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</si>
  <si>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</si>
  <si>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</si>
  <si>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</si>
  <si>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</si>
  <si>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</si>
  <si>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</si>
  <si>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</si>
  <si>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</si>
  <si>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</si>
  <si>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</si>
  <si>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</si>
  <si>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</si>
  <si>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</si>
  <si>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</si>
  <si>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</si>
  <si>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</si>
  <si>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</si>
  <si>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</si>
  <si>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</si>
  <si>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</si>
  <si>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</si>
  <si>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</si>
  <si>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</si>
  <si>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</si>
  <si>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</si>
  <si>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</si>
  <si>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</si>
  <si>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</si>
  <si>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</si>
  <si>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</si>
  <si>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</si>
  <si>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</si>
  <si>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</si>
  <si>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</si>
  <si>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</si>
  <si>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</si>
  <si>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</si>
  <si>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</si>
  <si>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</si>
  <si>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</si>
  <si>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</si>
  <si>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</si>
  <si>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</si>
  <si>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</si>
  <si>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</si>
  <si>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</si>
  <si>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</si>
  <si>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</si>
  <si>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</si>
  <si>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</si>
  <si>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</si>
  <si>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</si>
  <si>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</si>
  <si>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</si>
  <si>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</si>
  <si>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</si>
  <si>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</si>
  <si>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</si>
  <si>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</si>
  <si>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</si>
  <si>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</si>
  <si>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</si>
  <si>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</si>
  <si>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</si>
  <si>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</si>
  <si>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</si>
  <si>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</si>
  <si>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</si>
  <si>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</si>
  <si>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</si>
  <si>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</si>
  <si>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</si>
  <si>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</si>
  <si>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</si>
  <si>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</si>
  <si>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</si>
  <si>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</si>
  <si>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</si>
  <si>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</si>
  <si>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</si>
  <si>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</si>
  <si>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</si>
  <si>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</si>
  <si>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</si>
  <si>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</si>
  <si>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</si>
  <si>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</si>
  <si>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</si>
  <si>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</si>
  <si>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</si>
  <si>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</si>
  <si>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</si>
  <si>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</si>
  <si>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</si>
  <si>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</si>
  <si>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</si>
  <si>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</si>
  <si>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</si>
  <si>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</si>
  <si>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</si>
  <si>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</si>
  <si>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</si>
  <si>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</si>
  <si>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</si>
  <si>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</si>
  <si>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</si>
  <si>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</si>
  <si>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</si>
  <si>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</si>
  <si>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</si>
  <si>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</si>
  <si>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</si>
  <si>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</si>
  <si>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</si>
  <si>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</si>
  <si>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</si>
  <si>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</si>
  <si>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</si>
  <si>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</si>
  <si>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</si>
  <si>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</si>
  <si>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</si>
  <si>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</si>
  <si>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</si>
  <si>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</si>
  <si>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</si>
  <si>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</si>
  <si>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</si>
  <si>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</si>
  <si>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</si>
  <si>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</si>
  <si>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</si>
  <si>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</si>
  <si>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</si>
  <si>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</si>
  <si>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</si>
  <si>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</si>
  <si>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</si>
  <si>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</si>
  <si>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</si>
  <si>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</si>
  <si>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</si>
  <si>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</si>
  <si>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</si>
  <si>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</si>
  <si>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</si>
  <si>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</si>
  <si>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</si>
  <si>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</si>
  <si>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</si>
  <si>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</si>
  <si>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</si>
  <si>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</si>
  <si>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</si>
  <si>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</si>
  <si>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</si>
  <si>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</si>
  <si>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</si>
  <si>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</si>
  <si>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</si>
  <si>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</si>
  <si>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</si>
  <si>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</si>
  <si>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</si>
  <si>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</si>
  <si>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</si>
  <si>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</si>
  <si>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</si>
  <si>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</si>
  <si>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</si>
  <si>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</si>
  <si>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</si>
  <si>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</si>
  <si>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</si>
  <si>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</si>
  <si>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</si>
  <si>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</si>
  <si>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</si>
  <si>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</si>
  <si>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</si>
  <si>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</si>
  <si>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</si>
  <si>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</si>
  <si>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</si>
  <si>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</si>
  <si>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</si>
  <si>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</si>
  <si>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</si>
  <si>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</si>
  <si>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</si>
  <si>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</si>
  <si>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</si>
  <si>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</si>
  <si>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</si>
  <si>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</si>
  <si>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</si>
  <si>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</si>
  <si>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</si>
  <si>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</si>
  <si>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</si>
  <si>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</si>
  <si>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</si>
  <si>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</si>
  <si>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</si>
  <si>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</si>
  <si>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</si>
  <si>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</si>
  <si>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</si>
  <si>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</si>
  <si>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</si>
  <si>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</si>
  <si>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</si>
  <si>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</si>
  <si>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</si>
  <si>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</si>
  <si>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</si>
  <si>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</si>
  <si>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</si>
  <si>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</si>
  <si>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</si>
  <si>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</si>
  <si>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</si>
  <si>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</si>
  <si>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</si>
  <si>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</si>
  <si>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</si>
  <si>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</si>
  <si>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</si>
  <si>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</si>
  <si>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</si>
  <si>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</si>
  <si>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</si>
  <si>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</si>
  <si>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</si>
  <si>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</si>
  <si>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</si>
  <si>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</si>
  <si>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</si>
  <si>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</si>
  <si>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</si>
  <si>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</si>
  <si>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</si>
  <si>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</si>
  <si>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</si>
  <si>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</si>
  <si>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</si>
  <si>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</si>
  <si>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</si>
  <si>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</si>
  <si>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</si>
  <si>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</si>
  <si>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</si>
  <si>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</si>
  <si>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</si>
  <si>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</si>
  <si>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</si>
  <si>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</si>
  <si>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</si>
  <si>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</si>
  <si>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</si>
  <si>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</si>
  <si>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</si>
  <si>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</si>
  <si>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</si>
  <si>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</si>
  <si>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</si>
  <si>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</si>
  <si>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</si>
  <si>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</si>
  <si>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</si>
  <si>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</si>
  <si>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</si>
  <si>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</si>
  <si>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</si>
  <si>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</si>
  <si>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</si>
  <si>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</si>
  <si>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</si>
  <si>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</si>
  <si>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</si>
  <si>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</si>
  <si>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</si>
  <si>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</si>
  <si>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</si>
  <si>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</si>
  <si>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</si>
  <si>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</si>
  <si>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</si>
  <si>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</si>
  <si>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</si>
  <si>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</si>
  <si>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</si>
  <si>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</si>
  <si>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</si>
  <si>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</si>
  <si>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</si>
  <si>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</si>
  <si>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</si>
  <si>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</si>
  <si>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</si>
  <si>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</si>
  <si>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</si>
  <si>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</si>
  <si>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</si>
  <si>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</si>
  <si>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</si>
  <si>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</si>
  <si>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</si>
  <si>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</si>
  <si>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</si>
  <si>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</si>
  <si>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</si>
  <si>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</si>
  <si>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</si>
  <si>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</si>
  <si>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</si>
  <si>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</si>
  <si>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</si>
  <si>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</si>
  <si>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</si>
  <si>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</si>
  <si>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</si>
  <si>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</si>
  <si>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</si>
  <si>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</si>
  <si>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</si>
  <si>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</si>
  <si>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</si>
  <si>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</si>
  <si>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</si>
  <si>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</si>
  <si>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</si>
  <si>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</si>
  <si>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</si>
  <si>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</si>
  <si>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</si>
  <si>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</si>
  <si>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</si>
  <si>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</si>
  <si>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</si>
  <si>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</si>
  <si>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</si>
  <si>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</si>
  <si>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</si>
  <si>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</si>
  <si>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</si>
  <si>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</si>
  <si>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</si>
  <si>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</si>
  <si>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</si>
  <si>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</si>
  <si>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</si>
  <si>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</si>
  <si>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</si>
  <si>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</si>
  <si>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</si>
  <si>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</si>
  <si>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</si>
  <si>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</si>
  <si>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</si>
  <si>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</si>
  <si>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</si>
  <si>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</si>
  <si>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</si>
  <si>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</si>
  <si>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</si>
  <si>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</si>
  <si>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</si>
  <si>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</si>
  <si>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</si>
  <si>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</si>
  <si>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</si>
  <si>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</si>
  <si>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</si>
  <si>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</si>
  <si>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</si>
  <si>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</si>
  <si>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</si>
  <si>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</si>
  <si>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</si>
  <si>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</si>
  <si>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</si>
  <si>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</si>
  <si>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</si>
  <si>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</si>
  <si>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</si>
  <si>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</si>
  <si>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</si>
  <si>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</si>
  <si>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</si>
  <si>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</si>
  <si>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</si>
  <si>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</si>
  <si>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</si>
  <si>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</si>
  <si>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</si>
  <si>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</si>
  <si>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</si>
  <si>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</si>
  <si>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</si>
  <si>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</si>
  <si>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</si>
  <si>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</si>
  <si>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</si>
  <si>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</si>
  <si>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</si>
  <si>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</si>
  <si>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</si>
  <si>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</si>
  <si>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</si>
  <si>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</si>
  <si>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</si>
  <si>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</si>
  <si>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</si>
  <si>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</si>
  <si>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</si>
  <si>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</si>
  <si>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</si>
  <si>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</si>
  <si>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</si>
  <si>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</si>
  <si>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</si>
  <si>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</si>
  <si>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</si>
  <si>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</si>
  <si>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</si>
  <si>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</si>
  <si>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</si>
  <si>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</si>
  <si>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</si>
  <si>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</si>
  <si>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</si>
  <si>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</si>
  <si>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</si>
  <si>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</si>
  <si>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</si>
  <si>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</si>
  <si>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</si>
  <si>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</si>
  <si>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</si>
  <si>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</si>
  <si>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</si>
  <si>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</si>
  <si>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</si>
  <si>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</si>
  <si>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</si>
  <si>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</si>
  <si>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</si>
  <si>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</si>
  <si>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</si>
  <si>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</si>
  <si>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</si>
  <si>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</si>
  <si>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</si>
  <si>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</si>
  <si>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</si>
  <si>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</si>
  <si>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</si>
  <si>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</si>
  <si>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</si>
  <si>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</si>
  <si>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</si>
  <si>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</si>
  <si>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</si>
  <si>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</si>
  <si>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</si>
  <si>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</si>
  <si>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</si>
  <si>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</si>
  <si>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</si>
  <si>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</si>
  <si>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</si>
  <si>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</si>
  <si>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</si>
  <si>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</si>
  <si>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</si>
  <si>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</si>
  <si>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</si>
  <si>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</si>
  <si>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</si>
  <si>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</si>
  <si>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</si>
  <si>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</si>
  <si>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</si>
  <si>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</si>
  <si>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</si>
  <si>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</si>
  <si>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</si>
  <si>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</si>
  <si>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</si>
  <si>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</si>
  <si>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</si>
  <si>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</si>
  <si>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</si>
  <si>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</si>
  <si>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</si>
  <si>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</si>
  <si>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</si>
  <si>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</si>
  <si>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</si>
  <si>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</si>
  <si>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</si>
  <si>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</si>
  <si>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</si>
  <si>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</si>
  <si>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</si>
  <si>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</si>
  <si>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</si>
  <si>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</si>
  <si>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</si>
  <si>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</si>
  <si>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</si>
  <si>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</si>
  <si>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</si>
  <si>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</si>
  <si>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</si>
  <si>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</si>
  <si>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</si>
  <si>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</si>
  <si>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</si>
  <si>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</si>
  <si>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</si>
  <si>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</si>
  <si>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</si>
  <si>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</si>
  <si>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</si>
  <si>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</si>
  <si>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</si>
  <si>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</si>
  <si>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</si>
  <si>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</si>
  <si>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</si>
  <si>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</si>
  <si>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</si>
  <si>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</si>
  <si>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</si>
  <si>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</si>
  <si>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</si>
  <si>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</si>
  <si>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</si>
  <si>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</si>
  <si>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</si>
  <si>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</si>
  <si>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</si>
  <si>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</si>
  <si>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</si>
  <si>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</si>
  <si>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</si>
  <si>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</si>
  <si>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</si>
  <si>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</si>
  <si>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</si>
  <si>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</si>
  <si>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</si>
  <si>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</si>
  <si>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</si>
  <si>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</si>
  <si>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</si>
  <si>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</si>
  <si>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</si>
  <si>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</si>
  <si>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</si>
  <si>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</si>
  <si>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</si>
  <si>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</si>
  <si>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</si>
  <si>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</si>
  <si>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</si>
  <si>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</si>
  <si>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</si>
  <si>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</si>
  <si>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</si>
  <si>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</si>
  <si>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</si>
  <si>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</si>
  <si>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</si>
  <si>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</si>
  <si>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</si>
  <si>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</si>
  <si>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</si>
  <si>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</si>
  <si>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</si>
  <si>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</si>
  <si>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</si>
  <si>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</si>
  <si>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</si>
  <si>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</si>
  <si>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</si>
  <si>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</si>
  <si>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</si>
  <si>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</si>
  <si>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</si>
  <si>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</si>
  <si>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</si>
  <si>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</si>
  <si>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</si>
  <si>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</si>
  <si>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</si>
  <si>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</si>
  <si>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</si>
  <si>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</si>
  <si>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</si>
  <si>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</si>
  <si>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</si>
  <si>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</si>
  <si>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</si>
  <si>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</si>
  <si>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</si>
  <si>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</si>
  <si>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</si>
  <si>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</si>
  <si>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</si>
  <si>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</si>
  <si>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</si>
  <si>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</si>
  <si>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</si>
  <si>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</si>
  <si>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</si>
  <si>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</si>
  <si>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</si>
  <si>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</si>
  <si>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</si>
  <si>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</si>
  <si>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</si>
  <si>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</si>
  <si>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</si>
  <si>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</si>
  <si>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</si>
  <si>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</si>
  <si>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</si>
  <si>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</si>
  <si>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</si>
  <si>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</si>
  <si>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</si>
  <si>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</si>
  <si>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</si>
  <si>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</si>
  <si>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</si>
  <si>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</si>
  <si>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</si>
  <si>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</si>
  <si>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</si>
  <si>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</si>
  <si>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</si>
  <si>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</si>
  <si>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</si>
  <si>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</si>
  <si>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</si>
  <si>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</si>
  <si>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</si>
  <si>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</si>
  <si>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</si>
  <si>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</si>
  <si>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</si>
  <si>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</si>
  <si>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</si>
  <si>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</si>
  <si>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</si>
  <si>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</si>
  <si>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</si>
  <si>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</si>
  <si>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</si>
  <si>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</si>
  <si>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</si>
  <si>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</si>
  <si>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</si>
  <si>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</si>
  <si>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</si>
  <si>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</si>
  <si>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</si>
  <si>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</si>
  <si>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</si>
  <si>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</si>
  <si>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</si>
  <si>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</si>
  <si>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</si>
  <si>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</si>
  <si>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</si>
  <si>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</si>
  <si>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</si>
  <si>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</si>
  <si>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</si>
  <si>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</si>
  <si>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</si>
  <si>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</si>
  <si>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</si>
  <si>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</si>
  <si>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</si>
  <si>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</si>
  <si>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</si>
  <si>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</si>
  <si>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</si>
  <si>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</si>
  <si>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</si>
  <si>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</si>
  <si>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</si>
  <si>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</si>
  <si>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</si>
  <si>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</si>
  <si>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</si>
  <si>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</si>
  <si>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</si>
  <si>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</si>
  <si>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</si>
  <si>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</si>
  <si>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</si>
  <si>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</si>
  <si>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</si>
  <si>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</si>
  <si>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</si>
  <si>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</si>
  <si>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</si>
  <si>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</si>
  <si>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</si>
  <si>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</si>
  <si>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</si>
  <si>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</si>
  <si>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</si>
  <si>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</si>
  <si>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</si>
  <si>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</si>
  <si>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</si>
  <si>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</si>
  <si>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</si>
  <si>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</si>
  <si>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</si>
  <si>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</si>
  <si>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</si>
  <si>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</si>
  <si>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</si>
  <si>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</si>
  <si>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</si>
  <si>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</si>
  <si>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</si>
  <si>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</si>
  <si>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</si>
  <si>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</si>
  <si>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</si>
  <si>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</si>
  <si>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</si>
  <si>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</si>
  <si>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</si>
  <si>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</si>
  <si>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</si>
  <si>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</si>
  <si>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</si>
  <si>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</si>
  <si>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</si>
  <si>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</si>
  <si>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</si>
  <si>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</si>
  <si>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</si>
  <si>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</si>
  <si>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</si>
  <si>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</si>
  <si>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</si>
  <si>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</si>
  <si>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</si>
  <si>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</si>
  <si>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</si>
  <si>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</si>
  <si>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</si>
  <si>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</si>
  <si>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</si>
  <si>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</si>
  <si>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</si>
  <si>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</si>
  <si>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</si>
  <si>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</si>
  <si>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</si>
  <si>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</si>
  <si>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</si>
  <si>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</si>
  <si>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</si>
  <si>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</si>
  <si>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</si>
  <si>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</si>
  <si>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</si>
  <si>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</si>
  <si>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</si>
  <si>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</si>
  <si>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</si>
  <si>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</si>
  <si>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</si>
  <si>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</si>
  <si>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</si>
  <si>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</si>
  <si>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</si>
  <si>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</si>
  <si>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</si>
  <si>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</si>
  <si>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</si>
  <si>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</si>
  <si>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</si>
  <si>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</si>
  <si>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</si>
  <si>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</si>
  <si>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</si>
  <si>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</si>
  <si>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</si>
  <si>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</si>
  <si>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</si>
  <si>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</si>
  <si>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</si>
  <si>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</si>
  <si>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</si>
  <si>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</si>
  <si>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</si>
  <si>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</si>
  <si>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</si>
  <si>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</si>
  <si>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</si>
  <si>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</si>
  <si>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</si>
  <si>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</si>
  <si>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</si>
  <si>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</si>
  <si>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</si>
  <si>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</si>
  <si>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</si>
  <si>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</si>
  <si>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</si>
  <si>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</si>
  <si>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</si>
  <si>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</si>
  <si>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</si>
  <si>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</si>
  <si>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</si>
  <si>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</si>
  <si>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</si>
  <si>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</si>
  <si>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</si>
  <si>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</si>
  <si>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</si>
  <si>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</si>
  <si>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</si>
  <si>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</si>
  <si>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</si>
  <si>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</si>
  <si>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</si>
  <si>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</si>
  <si>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</si>
  <si>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</si>
  <si>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</si>
  <si>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</si>
  <si>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</si>
  <si>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</si>
  <si>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</si>
  <si>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</si>
  <si>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</si>
  <si>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</si>
  <si>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</si>
  <si>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</si>
  <si>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</si>
  <si>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</si>
  <si>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</si>
  <si>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</si>
  <si>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</si>
  <si>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</si>
  <si>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</si>
  <si>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</si>
  <si>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</si>
  <si>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</si>
  <si>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</si>
  <si>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</si>
  <si>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</si>
  <si>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</si>
  <si>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</si>
  <si>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</si>
  <si>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</si>
  <si>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</si>
  <si>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</si>
  <si>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</si>
  <si>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</si>
  <si>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</si>
  <si>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</si>
  <si>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</si>
  <si>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</si>
  <si>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</si>
  <si>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</si>
  <si>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</si>
  <si>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</si>
  <si>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</si>
  <si>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</si>
  <si>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</si>
  <si>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</si>
  <si>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</si>
  <si>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</si>
  <si>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</si>
  <si>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</si>
  <si>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</si>
  <si>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</si>
  <si>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</si>
  <si>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</si>
  <si>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</si>
  <si>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</si>
  <si>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</si>
  <si>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</si>
  <si>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</si>
  <si>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</si>
  <si>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</si>
  <si>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</si>
  <si>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</si>
  <si>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</si>
  <si>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</si>
  <si>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</si>
  <si>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</si>
  <si>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</si>
  <si>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</si>
  <si>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</si>
  <si>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</si>
  <si>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</si>
  <si>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</si>
  <si>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</si>
  <si>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</si>
  <si>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</si>
  <si>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</si>
  <si>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</si>
  <si>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</si>
  <si>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</si>
  <si>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</si>
  <si>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</si>
  <si>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</si>
  <si>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</si>
  <si>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</si>
  <si>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</si>
  <si>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</si>
  <si>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</si>
  <si>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</si>
  <si>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</si>
  <si>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</si>
  <si>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</si>
  <si>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</si>
  <si>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</si>
  <si>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</si>
  <si>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</si>
  <si>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</si>
  <si>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</si>
  <si>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</si>
  <si>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</si>
  <si>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</si>
  <si>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</si>
  <si>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</si>
  <si>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</si>
  <si>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</si>
  <si>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</si>
  <si>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</si>
  <si>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</si>
  <si>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</si>
  <si>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</si>
  <si>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</si>
  <si>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</si>
  <si>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</si>
  <si>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</si>
  <si>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</si>
  <si>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</si>
  <si>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</si>
  <si>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</si>
  <si>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</si>
  <si>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</si>
  <si>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</si>
  <si>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</si>
  <si>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</si>
  <si>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</si>
  <si>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</si>
  <si>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</si>
  <si>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</si>
  <si>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</si>
  <si>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</si>
  <si>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</si>
  <si>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</si>
  <si>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</si>
  <si>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</si>
  <si>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</si>
  <si>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</si>
  <si>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</si>
  <si>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</si>
  <si>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</si>
  <si>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</si>
  <si>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</si>
  <si>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</si>
  <si>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</si>
  <si>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</si>
  <si>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</si>
  <si>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</si>
  <si>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</si>
  <si>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</si>
  <si>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</si>
  <si>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</si>
  <si>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</si>
  <si>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</si>
  <si>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</si>
  <si>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</si>
  <si>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</si>
  <si>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</si>
  <si>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</si>
  <si>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</si>
  <si>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</si>
  <si>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</si>
  <si>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</si>
  <si>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</si>
  <si>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</si>
  <si>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</si>
  <si>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</si>
  <si>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</si>
  <si>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</si>
  <si>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</si>
  <si>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</si>
  <si>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</si>
  <si>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</si>
  <si>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</si>
  <si>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</si>
  <si>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</si>
  <si>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</si>
  <si>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</si>
  <si>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</si>
  <si>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</si>
  <si>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</si>
  <si>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</si>
  <si>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</si>
  <si>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</si>
  <si>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</si>
  <si>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</si>
  <si>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</si>
  <si>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</si>
  <si>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</si>
  <si>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</si>
  <si>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</si>
  <si>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</si>
  <si>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</si>
  <si>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</si>
  <si>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</si>
  <si>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</si>
  <si>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</si>
  <si>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</si>
  <si>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</si>
  <si>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</si>
  <si>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</si>
  <si>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</si>
  <si>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</si>
  <si>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</si>
  <si>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</si>
  <si>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</si>
  <si>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</si>
  <si>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</si>
  <si>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</si>
  <si>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</si>
  <si>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</si>
  <si>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</si>
  <si>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</si>
  <si>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</si>
  <si>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</si>
  <si>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</si>
  <si>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</si>
  <si>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</si>
  <si>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</si>
  <si>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</si>
  <si>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</si>
  <si>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</si>
  <si>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</si>
  <si>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</si>
  <si>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</si>
  <si>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</si>
  <si>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</si>
  <si>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</si>
  <si>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</si>
  <si>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</si>
  <si>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</si>
  <si>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</si>
  <si>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</si>
  <si>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</si>
  <si>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</si>
  <si>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</si>
  <si>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</si>
  <si>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</si>
  <si>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</si>
  <si>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</si>
  <si>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</si>
  <si>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</si>
  <si>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</si>
  <si>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</si>
  <si>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</si>
  <si>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</si>
  <si>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</si>
  <si>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</si>
  <si>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</si>
  <si>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</si>
  <si>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</si>
  <si>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</si>
  <si>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</si>
  <si>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</si>
  <si>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</si>
  <si>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</si>
  <si>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</si>
  <si>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</si>
  <si>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</si>
  <si>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</si>
  <si>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</si>
  <si>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</si>
  <si>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</si>
  <si>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</si>
  <si>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</si>
  <si>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</si>
  <si>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</si>
  <si>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</si>
  <si>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</si>
  <si>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</si>
  <si>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</si>
  <si>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</si>
  <si>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</si>
  <si>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</si>
  <si>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</si>
  <si>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</si>
  <si>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</si>
  <si>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</si>
  <si>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</si>
  <si>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</si>
  <si>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</si>
  <si>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</si>
  <si>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</si>
  <si>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</si>
  <si>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</si>
  <si>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</si>
  <si>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</si>
  <si>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</si>
  <si>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</si>
  <si>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</si>
  <si>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</si>
  <si>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</si>
  <si>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</si>
  <si>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</si>
  <si>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</si>
  <si>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</si>
  <si>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</si>
  <si>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</si>
  <si>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</si>
  <si>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</si>
  <si>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</si>
  <si>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</si>
  <si>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</si>
  <si>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</si>
  <si>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</si>
  <si>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</si>
  <si>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</si>
  <si>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</si>
  <si>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</si>
  <si>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</si>
  <si>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</si>
  <si>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</si>
  <si>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</si>
  <si>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</si>
  <si>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</si>
  <si>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</si>
  <si>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</si>
  <si>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</si>
  <si>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</si>
  <si>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</si>
  <si>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</si>
  <si>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</si>
  <si>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</si>
  <si>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</si>
  <si>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</si>
  <si>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</si>
  <si>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</si>
  <si>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</si>
  <si>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</si>
  <si>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</si>
  <si>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</si>
  <si>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</si>
  <si>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</si>
  <si>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</si>
  <si>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</si>
  <si>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</si>
  <si>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</si>
  <si>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</si>
  <si>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</si>
  <si>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</si>
  <si>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</si>
  <si>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</si>
  <si>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</si>
  <si>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</si>
  <si>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</si>
  <si>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</si>
  <si>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</si>
  <si>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</si>
  <si>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</si>
  <si>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</si>
  <si>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</si>
  <si>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</si>
  <si>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</si>
  <si>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</si>
  <si>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</si>
  <si>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</si>
  <si>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</si>
  <si>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</si>
  <si>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</si>
  <si>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</si>
  <si>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</si>
  <si>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</si>
  <si>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</si>
  <si>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</si>
  <si>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</si>
  <si>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</si>
  <si>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</si>
  <si>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</si>
  <si>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</si>
  <si>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</si>
  <si>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</si>
  <si>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</si>
  <si>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</si>
  <si>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</si>
  <si>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</si>
  <si>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</si>
  <si>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</si>
  <si>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</si>
  <si>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</si>
  <si>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</si>
  <si>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</si>
  <si>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</si>
  <si>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</si>
  <si>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</si>
  <si>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</si>
  <si>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</si>
  <si>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</si>
  <si>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</si>
  <si>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</si>
  <si>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</si>
  <si>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</si>
  <si>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</si>
  <si>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</si>
  <si>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</si>
  <si>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</si>
  <si>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</si>
  <si>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</si>
  <si>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</si>
  <si>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</si>
  <si>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</si>
  <si>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</si>
  <si>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</si>
  <si>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</si>
  <si>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</si>
  <si>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</si>
  <si>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</si>
  <si>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</si>
  <si>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</si>
  <si>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</si>
  <si>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</si>
  <si>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</si>
  <si>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</si>
  <si>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</si>
  <si>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</si>
  <si>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</si>
  <si>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</si>
  <si>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</si>
  <si>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</si>
  <si>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</si>
  <si>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</si>
  <si>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</si>
  <si>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</si>
  <si>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</si>
  <si>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</si>
  <si>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</si>
  <si>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</si>
  <si>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</si>
  <si>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</si>
  <si>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</si>
  <si>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</si>
  <si>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</si>
  <si>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</si>
  <si>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</si>
  <si>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</si>
  <si>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</si>
  <si>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</si>
  <si>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</si>
  <si>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</si>
  <si>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</si>
  <si>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</si>
  <si>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</si>
  <si>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</si>
  <si>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</si>
  <si>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</si>
  <si>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</si>
  <si>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</si>
  <si>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</si>
  <si>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</si>
  <si>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</si>
  <si>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</si>
  <si>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</si>
  <si>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</si>
  <si>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</si>
  <si>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</si>
  <si>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</si>
  <si>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</si>
  <si>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</si>
  <si>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</si>
  <si>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</si>
  <si>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</si>
  <si>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</si>
  <si>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</si>
  <si>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</si>
  <si>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</si>
  <si>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</si>
  <si>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</si>
  <si>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</si>
  <si>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</si>
  <si>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</si>
  <si>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</si>
  <si>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</si>
  <si>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</si>
  <si>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</si>
  <si>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</si>
  <si>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</si>
  <si>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</si>
  <si>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</si>
  <si>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</si>
  <si>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</si>
  <si>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</si>
  <si>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</si>
  <si>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</si>
  <si>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</si>
  <si>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</si>
  <si>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</si>
  <si>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</si>
  <si>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</si>
  <si>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</si>
  <si>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</si>
  <si>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</si>
  <si>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</si>
  <si>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</si>
  <si>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</si>
  <si>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</si>
  <si>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</si>
  <si>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</si>
  <si>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</si>
  <si>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</si>
  <si>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</si>
  <si>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</si>
  <si>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</si>
  <si>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</si>
  <si>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</si>
  <si>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</si>
  <si>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</si>
  <si>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</si>
  <si>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</si>
  <si>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</si>
  <si>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</si>
  <si>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</si>
  <si>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</si>
  <si>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</si>
  <si>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</si>
  <si>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</si>
  <si>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</si>
  <si>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</si>
  <si>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</si>
  <si>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</si>
  <si>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</si>
  <si>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</si>
  <si>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</si>
  <si>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</si>
  <si>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</si>
  <si>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</si>
  <si>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</si>
  <si>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</si>
  <si>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</si>
  <si>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</si>
  <si>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</si>
  <si>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</si>
  <si>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</si>
  <si>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</si>
  <si>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</si>
  <si>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</si>
  <si>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</si>
  <si>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</si>
  <si>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</si>
  <si>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</si>
  <si>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</si>
  <si>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</si>
  <si>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</si>
  <si>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</si>
  <si>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</si>
  <si>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</si>
  <si>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</si>
  <si>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</si>
  <si>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</si>
  <si>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</si>
  <si>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</si>
  <si>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</si>
  <si>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</si>
  <si>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</si>
  <si>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</si>
  <si>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</si>
  <si>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</si>
  <si>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</si>
  <si>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</si>
  <si>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</si>
  <si>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</si>
  <si>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</si>
  <si>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</si>
  <si>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</si>
  <si>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</si>
  <si>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</si>
  <si>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</si>
  <si>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</si>
  <si>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</si>
  <si>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</si>
  <si>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</si>
  <si>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</si>
  <si>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</si>
  <si>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</si>
  <si>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</si>
  <si>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</si>
  <si>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</si>
  <si>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</si>
  <si>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</si>
  <si>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</si>
  <si>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</si>
  <si>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</si>
  <si>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</si>
  <si>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</si>
  <si>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</si>
  <si>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</si>
  <si>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</si>
  <si>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</si>
  <si>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</si>
  <si>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</si>
  <si>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</si>
  <si>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</si>
  <si>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</si>
  <si>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</si>
  <si>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</si>
  <si>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</si>
  <si>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</si>
  <si>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</si>
  <si>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</si>
  <si>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</si>
  <si>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</si>
  <si>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</si>
  <si>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</si>
  <si>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</si>
  <si>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</si>
  <si>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</si>
  <si>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</si>
  <si>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</si>
  <si>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</si>
  <si>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</si>
  <si>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</si>
  <si>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</si>
  <si>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</si>
  <si>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</si>
  <si>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</si>
  <si>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</si>
  <si>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</si>
  <si>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</si>
  <si>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</si>
  <si>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</si>
  <si>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</si>
  <si>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</si>
  <si>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</si>
  <si>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</si>
  <si>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</si>
  <si>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</si>
  <si>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</si>
  <si>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</si>
  <si>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</si>
  <si>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</si>
  <si>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</si>
  <si>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</si>
  <si>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</si>
  <si>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</si>
  <si>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</si>
  <si>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</si>
  <si>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</si>
  <si>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</si>
  <si>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</si>
  <si>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</si>
  <si>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</si>
  <si>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</si>
  <si>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</si>
  <si>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</si>
  <si>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</si>
  <si>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</si>
  <si>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</si>
  <si>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</si>
  <si>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</si>
  <si>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</si>
  <si>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</si>
  <si>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</si>
  <si>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</si>
  <si>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</si>
  <si>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</si>
  <si>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</si>
  <si>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</si>
  <si>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</si>
  <si>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</si>
  <si>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</si>
  <si>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</si>
  <si>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</si>
  <si>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</si>
  <si>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</si>
  <si>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</si>
  <si>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</si>
  <si>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</si>
  <si>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</si>
  <si>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</si>
  <si>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</si>
  <si>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</si>
  <si>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</si>
  <si>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</si>
  <si>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</si>
  <si>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</si>
  <si>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</si>
  <si>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</si>
  <si>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</si>
  <si>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</si>
  <si>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</si>
  <si>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</si>
  <si>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</si>
  <si>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</si>
  <si>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</si>
  <si>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</si>
  <si>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</si>
  <si>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</si>
  <si>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</si>
  <si>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</si>
  <si>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</si>
  <si>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</si>
  <si>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</si>
  <si>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</si>
  <si>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</si>
  <si>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</si>
  <si>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</si>
  <si>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</si>
  <si>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</si>
  <si>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</si>
  <si>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</si>
  <si>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</si>
  <si>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</si>
  <si>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</si>
  <si>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</si>
  <si>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</si>
  <si>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</si>
  <si>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</si>
  <si>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</si>
  <si>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</si>
  <si>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</si>
  <si>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</si>
  <si>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</si>
  <si>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</si>
  <si>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</si>
  <si>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</si>
  <si>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</si>
  <si>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</si>
  <si>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</si>
  <si>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</si>
  <si>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</si>
  <si>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</si>
  <si>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</si>
  <si>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</si>
  <si>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</si>
  <si>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</si>
  <si>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</si>
  <si>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</si>
  <si>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</si>
  <si>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</si>
  <si>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</si>
  <si>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</si>
  <si>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</si>
  <si>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</si>
  <si>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</si>
  <si>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</si>
  <si>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</si>
  <si>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</si>
  <si>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</si>
  <si>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</si>
  <si>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</si>
  <si>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</si>
  <si>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</si>
  <si>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</si>
  <si>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</si>
  <si>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</si>
  <si>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</si>
  <si>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</si>
  <si>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</si>
  <si>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</si>
  <si>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</si>
  <si>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</si>
  <si>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</si>
  <si>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</si>
  <si>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</si>
  <si>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</si>
  <si>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</si>
  <si>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</si>
  <si>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</si>
  <si>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</si>
  <si>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</si>
  <si>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</si>
  <si>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</si>
  <si>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</si>
  <si>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</si>
  <si>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</si>
  <si>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</si>
  <si>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</si>
  <si>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</si>
  <si>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</si>
  <si>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</si>
  <si>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</si>
  <si>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</si>
  <si>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</si>
  <si>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</si>
  <si>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</si>
  <si>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</si>
  <si>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</si>
  <si>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</si>
  <si>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</si>
  <si>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</si>
  <si>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</si>
  <si>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</si>
  <si>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</si>
  <si>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</si>
  <si>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</si>
  <si>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</si>
  <si>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</si>
  <si>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</si>
  <si>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</si>
  <si>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</si>
  <si>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</si>
  <si>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</si>
  <si>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</si>
  <si>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</si>
  <si>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</si>
  <si>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</si>
  <si>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</si>
  <si>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</si>
  <si>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</si>
  <si>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</si>
  <si>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</si>
  <si>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</si>
  <si>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</si>
  <si>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</si>
  <si>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</si>
  <si>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</si>
  <si>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</si>
  <si>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</si>
  <si>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</si>
  <si>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</si>
  <si>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</si>
  <si>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</si>
  <si>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</si>
  <si>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</si>
  <si>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</si>
  <si>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</si>
  <si>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</si>
  <si>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</si>
  <si>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</si>
  <si>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</si>
  <si>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</si>
  <si>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</si>
  <si>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</si>
  <si>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</si>
  <si>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</si>
  <si>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</si>
  <si>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</si>
  <si>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</si>
  <si>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</si>
  <si>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</si>
  <si>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</si>
  <si>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</si>
  <si>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</si>
  <si>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</si>
  <si>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</si>
  <si>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</si>
  <si>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</si>
  <si>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</si>
  <si>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</si>
  <si>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</si>
  <si>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</si>
  <si>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</si>
  <si>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</si>
  <si>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</si>
  <si>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</si>
  <si>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</si>
  <si>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</si>
  <si>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</si>
  <si>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</si>
  <si>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</si>
  <si>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</si>
  <si>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</si>
  <si>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</si>
  <si>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</si>
  <si>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</si>
  <si>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</si>
  <si>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</si>
  <si>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</si>
  <si>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</si>
  <si>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</si>
  <si>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</si>
  <si>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</si>
  <si>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</si>
  <si>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</si>
  <si>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</si>
  <si>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</si>
  <si>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</si>
  <si>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</si>
  <si>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</si>
  <si>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</si>
  <si>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</si>
  <si>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</si>
  <si>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</si>
  <si>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</si>
  <si>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</si>
  <si>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</si>
  <si>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</si>
  <si>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</si>
  <si>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</si>
  <si>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</si>
  <si>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</si>
  <si>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</si>
  <si>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</si>
  <si>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</si>
  <si>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</si>
  <si>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</si>
  <si>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</si>
  <si>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</si>
  <si>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</si>
  <si>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</si>
  <si>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</si>
  <si>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</si>
  <si>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</si>
  <si>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</si>
  <si>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</si>
  <si>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</si>
  <si>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</si>
  <si>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</si>
  <si>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</si>
  <si>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</si>
  <si>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</si>
  <si>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</si>
  <si>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</si>
  <si>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</si>
  <si>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</si>
  <si>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</si>
  <si>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</si>
  <si>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</si>
  <si>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</si>
  <si>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</si>
  <si>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</si>
  <si>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</si>
  <si>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</si>
  <si>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</si>
  <si>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</si>
  <si>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</si>
  <si>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</si>
  <si>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</si>
  <si>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</si>
  <si>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</si>
  <si>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</si>
  <si>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</si>
  <si>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</si>
  <si>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</si>
  <si>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</si>
  <si>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</si>
  <si>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</si>
  <si>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</si>
  <si>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</si>
  <si>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</si>
  <si>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</si>
  <si>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</si>
  <si>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</si>
  <si>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</si>
  <si>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</si>
  <si>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</si>
  <si>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</si>
  <si>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</si>
  <si>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</si>
  <si>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</si>
  <si>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</si>
  <si>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</si>
  <si>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</si>
  <si>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</si>
  <si>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</si>
  <si>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</si>
  <si>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</si>
  <si>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</si>
  <si>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</si>
  <si>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</si>
  <si>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</si>
  <si>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</si>
  <si>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</si>
  <si>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</si>
  <si>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</si>
  <si>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</si>
  <si>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</si>
  <si>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</si>
  <si>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</si>
  <si>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</si>
  <si>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</si>
  <si>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</si>
  <si>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</si>
  <si>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</si>
  <si>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</si>
  <si>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</si>
  <si>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</si>
  <si>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</si>
  <si>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</si>
  <si>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</si>
  <si>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</si>
  <si>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</si>
  <si>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</si>
  <si>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</si>
  <si>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</si>
  <si>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</si>
  <si>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</si>
  <si>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</si>
  <si>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</si>
  <si>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</si>
  <si>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</si>
  <si>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</si>
  <si>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</si>
  <si>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</si>
  <si>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</si>
  <si>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</si>
  <si>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</si>
  <si>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</si>
  <si>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</si>
  <si>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</si>
  <si>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</si>
  <si>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</si>
  <si>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</si>
  <si>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</si>
  <si>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</si>
  <si>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</si>
  <si>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</si>
  <si>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</si>
  <si>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</si>
  <si>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</si>
  <si>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</si>
  <si>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</si>
  <si>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</si>
  <si>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</si>
  <si>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</si>
  <si>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</si>
  <si>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</si>
  <si>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</si>
  <si>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</si>
  <si>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</si>
  <si>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</si>
  <si>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</si>
  <si>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</si>
  <si>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</si>
  <si>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</si>
  <si>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</si>
  <si>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</si>
  <si>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</si>
  <si>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</si>
  <si>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</si>
  <si>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</si>
  <si>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</si>
  <si>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</si>
  <si>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</si>
  <si>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</si>
  <si>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</si>
  <si>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</si>
  <si>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</si>
  <si>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</si>
  <si>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</si>
  <si>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</si>
  <si>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</si>
  <si>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</si>
  <si>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</si>
  <si>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</si>
  <si>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</si>
  <si>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</si>
  <si>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</si>
  <si>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</si>
  <si>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</si>
  <si>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</si>
  <si>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</si>
  <si>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</si>
  <si>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</si>
  <si>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</si>
  <si>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</si>
  <si>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</si>
  <si>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</si>
  <si>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</si>
  <si>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</si>
  <si>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</si>
  <si>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</si>
  <si>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</si>
  <si>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</si>
  <si>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</si>
  <si>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</si>
  <si>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</si>
  <si>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</si>
  <si>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</si>
  <si>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</si>
  <si>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</si>
  <si>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</si>
  <si>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</si>
  <si>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</si>
  <si>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</si>
  <si>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</si>
  <si>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</si>
  <si>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</si>
  <si>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</si>
  <si>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</si>
  <si>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</si>
  <si>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</si>
  <si>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</si>
  <si>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</si>
  <si>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</si>
  <si>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</si>
  <si>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</si>
  <si>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</si>
  <si>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</si>
  <si>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</si>
  <si>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</si>
  <si>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</si>
  <si>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</si>
  <si>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</si>
  <si>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</si>
  <si>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</si>
  <si>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</si>
  <si>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</si>
  <si>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</si>
  <si>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</si>
  <si>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</si>
  <si>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</si>
  <si>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</si>
  <si>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</si>
  <si>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</si>
  <si>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</si>
  <si>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</si>
  <si>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</si>
  <si>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</si>
  <si>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</si>
  <si>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</si>
  <si>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</si>
  <si>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</si>
  <si>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</si>
  <si>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</si>
  <si>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</si>
  <si>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</si>
  <si>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</si>
  <si>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</si>
  <si>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</si>
  <si>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</si>
  <si>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</si>
  <si>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</si>
  <si>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</si>
  <si>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</si>
  <si>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</si>
  <si>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</si>
  <si>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</si>
  <si>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</si>
  <si>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</si>
  <si>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</si>
  <si>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</si>
  <si>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</si>
  <si>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</si>
  <si>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</si>
  <si>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</si>
  <si>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</si>
  <si>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</si>
  <si>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</si>
  <si>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</si>
  <si>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</si>
  <si>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</si>
  <si>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</si>
  <si>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</si>
  <si>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</si>
  <si>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</si>
  <si>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</si>
  <si>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</si>
  <si>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</si>
  <si>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</si>
  <si>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</si>
  <si>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</si>
  <si>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</si>
  <si>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</si>
  <si>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</si>
  <si>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</si>
  <si>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</si>
  <si>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</si>
  <si>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</si>
  <si>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</si>
  <si>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</si>
  <si>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</si>
  <si>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</si>
  <si>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</si>
  <si>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</si>
  <si>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</si>
  <si>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</si>
  <si>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</si>
  <si>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</si>
  <si>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</si>
  <si>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</si>
  <si>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</si>
  <si>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</si>
  <si>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</si>
  <si>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</si>
  <si>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</si>
  <si>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</si>
  <si>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</si>
  <si>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</si>
  <si>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</si>
  <si>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</si>
  <si>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</si>
  <si>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</si>
  <si>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</si>
  <si>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</si>
  <si>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</si>
  <si>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</si>
  <si>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</si>
  <si>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</si>
  <si>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</si>
  <si>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</si>
  <si>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</si>
  <si>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</si>
  <si>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</si>
  <si>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</si>
  <si>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</si>
  <si>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</si>
  <si>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</si>
  <si>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</si>
  <si>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</si>
  <si>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</si>
  <si>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</si>
  <si>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</si>
  <si>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</si>
  <si>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</si>
  <si>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</si>
  <si>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</si>
  <si>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</si>
  <si>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</si>
  <si>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</si>
  <si>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</si>
  <si>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</si>
  <si>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</si>
  <si>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</si>
  <si>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</si>
  <si>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</si>
  <si>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</si>
  <si>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</si>
  <si>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</si>
  <si>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</si>
  <si>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</si>
  <si>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</si>
  <si>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</si>
  <si>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</si>
  <si>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</si>
  <si>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</si>
  <si>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</si>
  <si>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</si>
  <si>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</si>
  <si>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</si>
  <si>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</si>
  <si>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</si>
  <si>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</si>
  <si>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</si>
  <si>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</si>
  <si>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</si>
  <si>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</si>
  <si>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</si>
  <si>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</si>
  <si>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</si>
  <si>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</si>
  <si>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</si>
  <si>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</si>
  <si>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</si>
  <si>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</si>
  <si>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</si>
  <si>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</si>
  <si>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</si>
  <si>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</si>
  <si>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</si>
  <si>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</si>
  <si>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</si>
  <si>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</si>
  <si>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</si>
  <si>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</si>
  <si>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</si>
  <si>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</si>
  <si>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</si>
  <si>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</si>
  <si>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</si>
  <si>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</si>
  <si>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</si>
  <si>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</si>
  <si>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</si>
  <si>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</si>
  <si>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</si>
  <si>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</si>
  <si>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</si>
  <si>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</si>
  <si>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</si>
  <si>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</si>
  <si>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</si>
  <si>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</si>
  <si>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</si>
  <si>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</si>
  <si>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</si>
  <si>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</si>
  <si>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</si>
  <si>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</si>
  <si>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</si>
  <si>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</si>
  <si>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</si>
  <si>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</si>
  <si>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</si>
  <si>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</si>
  <si>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</si>
  <si>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</si>
  <si>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</si>
  <si>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</si>
  <si>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</si>
  <si>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</si>
  <si>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</si>
  <si>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</si>
  <si>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</si>
  <si>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</si>
  <si>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</si>
  <si>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</si>
  <si>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</si>
  <si>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</si>
  <si>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</si>
  <si>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</si>
  <si>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</si>
  <si>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</si>
  <si>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</si>
  <si>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</si>
  <si>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</si>
  <si>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</si>
  <si>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</si>
  <si>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</si>
  <si>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</si>
  <si>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</si>
  <si>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</si>
  <si>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</si>
  <si>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</si>
  <si>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</si>
  <si>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</si>
  <si>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</si>
  <si>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</si>
  <si>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</si>
  <si>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</si>
  <si>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</si>
  <si>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</si>
  <si>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</si>
  <si>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</si>
  <si>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</si>
  <si>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</si>
  <si>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</si>
  <si>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</si>
  <si>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</si>
  <si>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</si>
  <si>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</si>
  <si>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</si>
  <si>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</si>
  <si>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</si>
  <si>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</si>
  <si>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</si>
  <si>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</si>
  <si>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</si>
  <si>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</si>
  <si>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</si>
  <si>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</si>
  <si>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</si>
  <si>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</si>
  <si>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</si>
  <si>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</si>
  <si>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</si>
  <si>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</si>
  <si>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</si>
  <si>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</si>
  <si>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</si>
  <si>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</si>
  <si>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</si>
  <si>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</si>
  <si>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</si>
  <si>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</si>
  <si>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</si>
  <si>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</si>
  <si>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</si>
  <si>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</si>
  <si>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</si>
  <si>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</si>
  <si>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</si>
  <si>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</si>
  <si>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</si>
  <si>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</si>
  <si>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</si>
  <si>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</si>
  <si>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</si>
  <si>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</si>
  <si>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</si>
  <si>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</si>
  <si>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</si>
  <si>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</si>
  <si>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</si>
  <si>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</si>
  <si>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</si>
  <si>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</si>
  <si>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</si>
  <si>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</si>
  <si>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</si>
  <si>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</si>
  <si>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</si>
  <si>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</si>
  <si>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</si>
  <si>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</si>
  <si>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</si>
  <si>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</si>
  <si>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</si>
  <si>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</si>
  <si>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</si>
  <si>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</si>
  <si>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</si>
  <si>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</si>
  <si>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</si>
  <si>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</si>
  <si>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</si>
  <si>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</si>
  <si>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</si>
  <si>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</si>
  <si>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</si>
  <si>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</si>
  <si>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</si>
  <si>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</si>
  <si>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</si>
  <si>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</si>
  <si>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</si>
  <si>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</si>
  <si>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</si>
  <si>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</si>
  <si>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</si>
  <si>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</si>
  <si>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</si>
  <si>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</si>
  <si>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</si>
  <si>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</si>
  <si>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</si>
  <si>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</si>
  <si>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</si>
  <si>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</si>
  <si>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</si>
  <si>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</si>
  <si>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</si>
  <si>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</si>
  <si>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</si>
  <si>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</si>
  <si>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</si>
  <si>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</si>
  <si>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</si>
  <si>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</si>
  <si>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</si>
  <si>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</si>
  <si>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</si>
  <si>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</si>
  <si>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</si>
  <si>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</si>
  <si>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</si>
  <si>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</si>
  <si>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</si>
  <si>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</si>
  <si>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</si>
  <si>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</si>
  <si>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</si>
  <si>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</si>
  <si>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</si>
  <si>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</si>
  <si>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</si>
  <si>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</si>
  <si>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</si>
  <si>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</si>
  <si>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</si>
  <si>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</si>
  <si>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</si>
  <si>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</si>
  <si>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</si>
  <si>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</si>
  <si>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</si>
  <si>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</si>
  <si>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</si>
  <si>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</si>
  <si>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</si>
  <si>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</si>
  <si>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</si>
  <si>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</si>
  <si>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</si>
  <si>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</si>
  <si>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</si>
  <si>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</si>
  <si>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</si>
  <si>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</si>
  <si>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</si>
  <si>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</si>
  <si>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</si>
  <si>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</si>
  <si>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</si>
  <si>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</si>
  <si>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</si>
  <si>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</si>
  <si>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</si>
  <si>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</si>
  <si>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</si>
  <si>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</si>
  <si>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</si>
  <si>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</si>
  <si>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</si>
  <si>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</si>
  <si>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</si>
  <si>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</si>
  <si>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</si>
  <si>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</si>
  <si>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</si>
  <si>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</si>
  <si>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</si>
  <si>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</si>
  <si>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</si>
  <si>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</si>
  <si>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</si>
  <si>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</si>
  <si>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</si>
  <si>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</si>
  <si>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</si>
  <si>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</si>
  <si>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</si>
  <si>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</si>
  <si>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</si>
  <si>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</si>
  <si>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</si>
  <si>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</si>
  <si>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</si>
  <si>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</si>
  <si>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</si>
  <si>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</si>
  <si>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</si>
  <si>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</si>
  <si>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</si>
  <si>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</si>
  <si>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</si>
  <si>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</si>
  <si>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</si>
  <si>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</si>
  <si>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</si>
  <si>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</si>
  <si>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</si>
  <si>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</si>
  <si>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</si>
  <si>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</si>
  <si>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</si>
  <si>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</si>
  <si>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</si>
  <si>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</si>
  <si>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</si>
  <si>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</si>
  <si>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</si>
  <si>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</si>
  <si>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</si>
  <si>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</si>
  <si>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</si>
  <si>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</si>
  <si>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</si>
  <si>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</si>
  <si>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</si>
  <si>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</si>
  <si>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</si>
  <si>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</si>
  <si>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</si>
  <si>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</si>
  <si>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</si>
  <si>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</si>
  <si>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</si>
  <si>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</si>
  <si>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</si>
  <si>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</si>
  <si>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</si>
  <si>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</si>
  <si>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</si>
  <si>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</si>
  <si>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</si>
  <si>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</si>
  <si>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</si>
  <si>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</si>
  <si>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</si>
  <si>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</si>
  <si>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</si>
  <si>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</si>
  <si>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</si>
  <si>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</si>
  <si>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</si>
  <si>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</si>
  <si>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</si>
  <si>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</si>
  <si>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</si>
  <si>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</si>
  <si>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</si>
  <si>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</si>
  <si>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</si>
  <si>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</si>
  <si>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</si>
  <si>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</si>
  <si>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</si>
  <si>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</si>
  <si>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</si>
  <si>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</si>
  <si>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</si>
  <si>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</si>
  <si>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</si>
  <si>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</si>
  <si>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</si>
  <si>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</si>
  <si>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</si>
  <si>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</si>
  <si>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</si>
  <si>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</si>
  <si>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</si>
  <si>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</si>
  <si>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</si>
  <si>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</si>
  <si>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</si>
  <si>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</si>
  <si>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</si>
  <si>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</si>
  <si>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</si>
  <si>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</si>
  <si>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</si>
  <si>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</si>
  <si>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</si>
  <si>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</si>
  <si>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</si>
  <si>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</si>
  <si>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</si>
  <si>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</si>
  <si>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</si>
  <si>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</si>
  <si>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</si>
  <si>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</si>
  <si>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</si>
  <si>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</si>
  <si>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</si>
  <si>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</si>
  <si>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</si>
  <si>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</si>
  <si>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</si>
  <si>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</si>
  <si>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</si>
  <si>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</si>
  <si>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</si>
  <si>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</si>
  <si>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</si>
  <si>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</si>
  <si>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</si>
  <si>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</si>
  <si>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</si>
  <si>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</si>
  <si>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</si>
  <si>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</si>
  <si>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</si>
  <si>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</si>
  <si>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</si>
  <si>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</si>
  <si>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</si>
  <si>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</si>
  <si>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</si>
  <si>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</si>
  <si>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</si>
  <si>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</si>
  <si>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</si>
  <si>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</si>
  <si>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</si>
  <si>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</si>
  <si>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</si>
  <si>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</si>
  <si>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</si>
  <si>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</si>
  <si>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</si>
  <si>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</si>
  <si>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</si>
  <si>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</si>
  <si>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</si>
  <si>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</si>
  <si>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</si>
  <si>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</si>
  <si>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</si>
  <si>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</si>
  <si>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</si>
  <si>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</si>
  <si>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</si>
  <si>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</si>
  <si>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</si>
  <si>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</si>
  <si>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</si>
  <si>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</si>
  <si>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</si>
  <si>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</si>
  <si>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</si>
  <si>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</si>
  <si>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</si>
  <si>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</si>
  <si>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</si>
  <si>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</si>
  <si>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</si>
  <si>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</si>
  <si>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</si>
  <si>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</si>
  <si>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</si>
  <si>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</si>
  <si>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</si>
  <si>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</si>
  <si>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</si>
  <si>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</si>
  <si>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</si>
  <si>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</si>
  <si>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</si>
  <si>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</si>
  <si>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</si>
  <si>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</si>
  <si>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</si>
  <si>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</si>
  <si>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</si>
  <si>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</si>
  <si>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</si>
  <si>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</si>
  <si>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</si>
  <si>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</si>
  <si>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</si>
  <si>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</si>
  <si>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</si>
  <si>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</si>
  <si>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</si>
  <si>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</si>
  <si>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</si>
  <si>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</si>
  <si>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</si>
  <si>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</si>
  <si>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</si>
  <si>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</si>
  <si>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</si>
  <si>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</si>
  <si>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</si>
  <si>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</si>
  <si>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</si>
  <si>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</si>
  <si>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</si>
  <si>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</si>
  <si>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</si>
  <si>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</si>
  <si>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</si>
  <si>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</si>
  <si>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</si>
  <si>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</si>
  <si>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</si>
  <si>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</si>
  <si>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</si>
  <si>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</si>
  <si>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</si>
  <si>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</si>
  <si>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</si>
  <si>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</si>
  <si>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</si>
  <si>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</si>
  <si>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</si>
  <si>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</si>
  <si>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</si>
  <si>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</si>
  <si>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</si>
  <si>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</si>
  <si>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</si>
  <si>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</si>
  <si>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</si>
  <si>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</si>
  <si>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</si>
  <si>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</si>
  <si>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</si>
  <si>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</si>
  <si>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</si>
  <si>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</si>
  <si>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</si>
  <si>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</si>
  <si>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</si>
  <si>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</si>
  <si>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</si>
  <si>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</si>
  <si>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</si>
  <si>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</si>
  <si>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</si>
  <si>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</si>
  <si>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</si>
  <si>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</si>
  <si>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</si>
  <si>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</si>
  <si>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</si>
  <si>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</si>
  <si>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</si>
  <si>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</si>
  <si>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</si>
  <si>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</si>
  <si>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</si>
  <si>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</si>
  <si>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</si>
  <si>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</si>
  <si>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</si>
  <si>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</si>
  <si>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</si>
  <si>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</si>
  <si>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</si>
  <si>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</si>
  <si>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</si>
  <si>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</si>
  <si>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</si>
  <si>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</si>
  <si>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</si>
  <si>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</si>
  <si>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</si>
  <si>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</si>
  <si>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</si>
  <si>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</si>
  <si>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</si>
  <si>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</si>
  <si>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</si>
  <si>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</si>
  <si>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</si>
  <si>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</si>
  <si>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</si>
  <si>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</si>
  <si>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</si>
  <si>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</si>
  <si>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</si>
  <si>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</si>
  <si>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</si>
  <si>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</si>
  <si>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</si>
  <si>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</si>
  <si>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</si>
  <si>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</si>
  <si>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</si>
  <si>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</si>
  <si>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</si>
  <si>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</si>
  <si>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</si>
  <si>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</si>
  <si>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</si>
  <si>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</si>
  <si>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</si>
  <si>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</si>
  <si>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</si>
  <si>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</si>
  <si>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</si>
  <si>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</si>
  <si>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</si>
  <si>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</si>
  <si>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</si>
  <si>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</si>
  <si>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</si>
  <si>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</si>
  <si>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</si>
  <si>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</si>
  <si>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</si>
  <si>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</si>
  <si>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</si>
  <si>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</si>
  <si>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</si>
  <si>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</si>
  <si>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</si>
  <si>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</si>
  <si>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</si>
  <si>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</si>
  <si>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</si>
  <si>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</si>
  <si>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</si>
  <si>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</si>
  <si>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</si>
  <si>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</si>
  <si>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</si>
  <si>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</si>
  <si>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</si>
  <si>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</si>
  <si>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</si>
  <si>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</si>
  <si>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</si>
  <si>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</si>
  <si>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</si>
  <si>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</si>
  <si>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</si>
  <si>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</si>
  <si>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</si>
  <si>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</si>
  <si>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</si>
  <si>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</si>
  <si>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</si>
  <si>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</si>
  <si>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</si>
  <si>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</si>
  <si>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</si>
  <si>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</si>
  <si>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</si>
  <si>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</si>
  <si>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</si>
  <si>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</si>
  <si>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</si>
  <si>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</si>
  <si>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</si>
  <si>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</si>
  <si>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</si>
  <si>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</si>
  <si>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</si>
  <si>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</si>
  <si>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</si>
  <si>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</si>
  <si>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</si>
  <si>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</si>
  <si>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</si>
  <si>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</si>
  <si>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</si>
  <si>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</si>
  <si>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</si>
  <si>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</si>
  <si>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</si>
  <si>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</si>
  <si>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</si>
  <si>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</si>
  <si>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</si>
  <si>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</si>
  <si>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</si>
  <si>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</si>
  <si>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</si>
  <si>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</si>
  <si>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</si>
  <si>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</si>
  <si>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</si>
  <si>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</si>
  <si>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</si>
  <si>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</si>
  <si>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</si>
  <si>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</si>
  <si>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</si>
  <si>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</si>
  <si>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</si>
  <si>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</si>
  <si>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</si>
  <si>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</si>
  <si>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</si>
  <si>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</si>
  <si>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</si>
  <si>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</si>
  <si>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</si>
  <si>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</si>
  <si>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</si>
  <si>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</si>
  <si>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</si>
  <si>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</si>
  <si>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</si>
  <si>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</si>
  <si>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</si>
  <si>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</si>
  <si>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</si>
  <si>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</si>
  <si>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</si>
  <si>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</si>
  <si>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</si>
  <si>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</si>
  <si>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</si>
  <si>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</si>
  <si>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</si>
  <si>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</si>
  <si>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</si>
  <si>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</si>
  <si>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</si>
  <si>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</si>
  <si>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</si>
  <si>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</si>
  <si>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</si>
  <si>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</si>
  <si>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</si>
  <si>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</si>
  <si>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</si>
  <si>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</si>
  <si>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</si>
  <si>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</si>
  <si>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</si>
  <si>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</si>
  <si>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</si>
  <si>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</si>
  <si>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</si>
  <si>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</si>
  <si>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</si>
  <si>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</si>
  <si>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</si>
  <si>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</si>
  <si>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</si>
  <si>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</si>
  <si>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</si>
  <si>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</si>
  <si>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</si>
  <si>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</si>
  <si>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</si>
  <si>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</si>
  <si>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</si>
  <si>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</si>
  <si>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</si>
  <si>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</si>
  <si>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</si>
  <si>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</si>
  <si>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</si>
  <si>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</si>
  <si>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</si>
  <si>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</si>
  <si>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</si>
  <si>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</si>
  <si>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</si>
  <si>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</si>
  <si>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</si>
  <si>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</si>
  <si>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</si>
  <si>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</si>
  <si>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</si>
  <si>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</si>
  <si>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</si>
  <si>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</si>
  <si>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</si>
  <si>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</si>
  <si>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</si>
  <si>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</si>
  <si>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</si>
  <si>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</si>
  <si>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</si>
  <si>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</si>
  <si>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</si>
  <si>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</si>
  <si>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</si>
  <si>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</si>
  <si>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</si>
  <si>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</si>
  <si>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</si>
  <si>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</si>
  <si>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</si>
  <si>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</si>
  <si>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</si>
  <si>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</si>
  <si>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</si>
  <si>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</si>
  <si>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</si>
  <si>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</si>
  <si>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</si>
  <si>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</si>
  <si>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</si>
  <si>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</si>
  <si>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</si>
  <si>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</si>
  <si>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</si>
  <si>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</si>
  <si>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</si>
  <si>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</si>
  <si>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</si>
  <si>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</si>
  <si>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</si>
  <si>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</si>
  <si>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</si>
  <si>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</si>
  <si>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</si>
  <si>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</si>
  <si>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</si>
  <si>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</si>
  <si>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</si>
  <si>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</si>
  <si>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</si>
  <si>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</si>
  <si>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</si>
  <si>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</si>
  <si>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</si>
  <si>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</si>
  <si>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</si>
  <si>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</si>
  <si>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</si>
  <si>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</si>
  <si>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</si>
  <si>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</si>
  <si>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</si>
  <si>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</si>
  <si>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</si>
  <si>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</si>
  <si>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</si>
  <si>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</si>
  <si>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</si>
  <si>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</si>
  <si>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</si>
  <si>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</si>
  <si>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</si>
  <si>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</si>
  <si>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</si>
  <si>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</si>
  <si>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</si>
  <si>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</si>
  <si>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</si>
  <si>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</si>
  <si>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</si>
  <si>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</si>
  <si>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</si>
  <si>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</si>
  <si>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</si>
  <si>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</si>
  <si>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</si>
  <si>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</si>
  <si>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</si>
  <si>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</si>
  <si>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</si>
  <si>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</si>
  <si>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</si>
  <si>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</si>
  <si>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</si>
  <si>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</si>
  <si>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</si>
  <si>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</si>
  <si>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</si>
  <si>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</si>
  <si>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</si>
  <si>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</si>
  <si>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</si>
  <si>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</si>
  <si>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</si>
  <si>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</si>
  <si>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</si>
  <si>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</si>
  <si>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</si>
  <si>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</si>
  <si>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</si>
  <si>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</si>
  <si>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</si>
  <si>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</si>
  <si>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</si>
  <si>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</si>
  <si>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</si>
  <si>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</si>
  <si>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</si>
  <si>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</si>
  <si>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</si>
  <si>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</si>
  <si>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</si>
  <si>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</si>
  <si>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</si>
  <si>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</si>
  <si>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</si>
  <si>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</si>
  <si>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</si>
  <si>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</si>
  <si>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</si>
  <si>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</si>
  <si>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</si>
  <si>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</si>
  <si>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</si>
  <si>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</si>
  <si>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</si>
  <si>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</si>
  <si>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</si>
  <si>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</si>
  <si>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</si>
  <si>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</si>
  <si>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</si>
  <si>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</si>
  <si>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</si>
  <si>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</si>
  <si>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</si>
  <si>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</si>
  <si>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</si>
  <si>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</si>
  <si>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</si>
  <si>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</si>
  <si>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</si>
  <si>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</si>
  <si>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</si>
  <si>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</si>
  <si>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</si>
  <si>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</si>
  <si>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</si>
  <si>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</si>
  <si>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</si>
  <si>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</si>
  <si>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</si>
  <si>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</si>
  <si>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</si>
  <si>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</si>
  <si>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</si>
  <si>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</si>
  <si>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</si>
  <si>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</si>
  <si>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</si>
  <si>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</si>
  <si>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</si>
  <si>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</si>
  <si>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</si>
  <si>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</si>
  <si>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</si>
  <si>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</si>
  <si>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</si>
  <si>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</si>
  <si>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</si>
  <si>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</si>
  <si>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</si>
  <si>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</si>
  <si>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</si>
  <si>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</si>
  <si>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</si>
  <si>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</si>
  <si>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</si>
  <si>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</si>
  <si>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</si>
  <si>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</si>
  <si>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</si>
  <si>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</si>
  <si>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</si>
  <si>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</si>
  <si>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</si>
  <si>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</si>
  <si>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</si>
  <si>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</si>
  <si>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</si>
  <si>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</si>
  <si>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</si>
  <si>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</si>
  <si>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</si>
  <si>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</si>
  <si>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</si>
  <si>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</si>
  <si>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</si>
  <si>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</si>
  <si>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</si>
  <si>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</si>
  <si>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</si>
  <si>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</si>
  <si>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</si>
  <si>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</si>
  <si>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</si>
  <si>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</si>
  <si>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</si>
  <si>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</si>
  <si>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</si>
  <si>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</si>
  <si>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</si>
  <si>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</si>
  <si>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</si>
  <si>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</si>
  <si>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</si>
  <si>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</si>
  <si>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</si>
  <si>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</si>
  <si>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</si>
  <si>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</si>
  <si>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</si>
  <si>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</si>
  <si>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</si>
  <si>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</si>
  <si>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</si>
  <si>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</si>
  <si>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</si>
  <si>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</si>
  <si>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</si>
  <si>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</si>
  <si>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</si>
  <si>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</si>
  <si>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</si>
  <si>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</si>
  <si>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</si>
  <si>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</si>
  <si>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</si>
  <si>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</si>
  <si>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</si>
  <si>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</si>
  <si>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</si>
  <si>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</si>
  <si>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</si>
  <si>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</si>
  <si>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</si>
  <si>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</si>
  <si>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</si>
  <si>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</si>
  <si>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</si>
  <si>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</si>
  <si>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</si>
  <si>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</si>
  <si>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</si>
  <si>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</si>
  <si>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</si>
  <si>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</si>
  <si>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</si>
  <si>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</si>
  <si>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</si>
  <si>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</si>
  <si>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</si>
  <si>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</si>
  <si>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</si>
  <si>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</si>
  <si>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</si>
  <si>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</si>
  <si>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</si>
  <si>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</si>
  <si>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</si>
  <si>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</si>
  <si>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</si>
  <si>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</si>
  <si>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</si>
  <si>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</si>
  <si>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</si>
  <si>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</si>
  <si>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</si>
  <si>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</si>
  <si>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</si>
  <si>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</si>
  <si>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</si>
  <si>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</si>
  <si>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</si>
  <si>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</si>
  <si>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</si>
  <si>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</si>
  <si>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</si>
  <si>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</si>
  <si>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</si>
  <si>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</si>
  <si>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</si>
  <si>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</si>
  <si>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</si>
  <si>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</si>
  <si>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</si>
  <si>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</si>
  <si>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</si>
  <si>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</si>
  <si>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</si>
  <si>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</si>
  <si>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</si>
  <si>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</si>
  <si>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</si>
  <si>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</si>
  <si>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</si>
  <si>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</si>
  <si>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</si>
  <si>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</si>
  <si>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</si>
  <si>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</si>
  <si>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</si>
  <si>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</si>
  <si>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</si>
  <si>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</si>
  <si>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</si>
  <si>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</si>
  <si>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</si>
  <si>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</si>
  <si>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</si>
  <si>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</si>
  <si>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</si>
  <si>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</si>
  <si>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</si>
  <si>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</si>
  <si>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</si>
  <si>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</si>
  <si>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</si>
  <si>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</si>
  <si>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</si>
  <si>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</si>
  <si>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</si>
  <si>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</si>
  <si>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</si>
  <si>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</si>
  <si>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</si>
  <si>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</si>
  <si>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</si>
  <si>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</si>
  <si>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</si>
  <si>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</si>
  <si>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</si>
  <si>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</si>
  <si>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</si>
  <si>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</si>
  <si>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</si>
  <si>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</si>
  <si>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</si>
  <si>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</si>
  <si>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</si>
  <si>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</si>
  <si>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</si>
  <si>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</si>
  <si>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</si>
  <si>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</si>
  <si>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</si>
  <si>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</si>
  <si>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</si>
  <si>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</si>
  <si>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</si>
  <si>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</si>
  <si>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</si>
  <si>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</si>
  <si>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</si>
  <si>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</si>
  <si>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</si>
  <si>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</si>
  <si>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</si>
  <si>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</si>
  <si>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</si>
  <si>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</si>
  <si>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</si>
  <si>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</si>
  <si>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</si>
  <si>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</si>
  <si>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</si>
  <si>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</si>
  <si>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</si>
  <si>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</si>
  <si>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</si>
  <si>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</si>
  <si>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</si>
  <si>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</si>
  <si>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</si>
  <si>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</si>
  <si>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</si>
  <si>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</si>
  <si>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</si>
  <si>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</si>
  <si>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</si>
  <si>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</si>
  <si>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</si>
  <si>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</si>
  <si>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</si>
  <si>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</si>
  <si>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</si>
  <si>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</si>
  <si>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</si>
  <si>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</si>
  <si>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</si>
  <si>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</si>
  <si>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</si>
  <si>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</si>
  <si>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</si>
  <si>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</si>
  <si>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</si>
  <si>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</si>
  <si>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</si>
  <si>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</si>
  <si>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</si>
  <si>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</si>
  <si>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</si>
  <si>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</si>
  <si>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</si>
  <si>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</si>
  <si>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</si>
  <si>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</si>
  <si>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</si>
  <si>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</si>
  <si>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</si>
  <si>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</si>
  <si>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</si>
  <si>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</si>
  <si>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</si>
  <si>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</si>
  <si>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</si>
  <si>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</si>
  <si>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</si>
  <si>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</si>
  <si>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</si>
  <si>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</si>
  <si>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</si>
  <si>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</si>
  <si>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</si>
  <si>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</si>
  <si>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</si>
  <si>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</si>
  <si>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</si>
  <si>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</si>
  <si>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</si>
  <si>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</si>
  <si>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</si>
  <si>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</si>
  <si>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</si>
  <si>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</si>
  <si>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</si>
  <si>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</si>
  <si>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</si>
  <si>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</si>
  <si>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</si>
  <si>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</si>
  <si>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</si>
  <si>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</si>
  <si>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</si>
  <si>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</si>
  <si>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</si>
  <si>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</si>
  <si>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</si>
  <si>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</si>
  <si>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</si>
  <si>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</si>
  <si>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</si>
  <si>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</si>
  <si>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</si>
  <si>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</si>
  <si>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</si>
  <si>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</si>
  <si>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</si>
  <si>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</si>
  <si>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</si>
  <si>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</si>
  <si>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</si>
  <si>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</si>
  <si>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</si>
  <si>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</si>
  <si>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</si>
  <si>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</si>
  <si>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</si>
  <si>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</si>
  <si>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</si>
  <si>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</si>
  <si>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</si>
  <si>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</si>
  <si>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</si>
  <si>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</si>
  <si>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</si>
  <si>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</si>
  <si>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</si>
  <si>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</si>
  <si>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</si>
  <si>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</si>
  <si>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</si>
  <si>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</si>
  <si>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</si>
  <si>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</si>
  <si>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</si>
  <si>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</si>
  <si>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</si>
  <si>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</si>
  <si>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</si>
  <si>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</si>
  <si>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</si>
  <si>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</si>
  <si>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</si>
  <si>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</si>
  <si>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</si>
  <si>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</si>
  <si>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</si>
  <si>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</si>
  <si>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</si>
  <si>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</si>
  <si>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</si>
  <si>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</si>
  <si>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</si>
  <si>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</si>
  <si>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</si>
  <si>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</si>
  <si>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</si>
  <si>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</si>
  <si>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</si>
  <si>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</si>
  <si>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</si>
  <si>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</si>
  <si>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</si>
  <si>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</si>
  <si>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</si>
  <si>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</si>
  <si>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</si>
  <si>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</si>
  <si>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</si>
  <si>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</si>
  <si>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</si>
  <si>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</si>
  <si>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</si>
  <si>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</si>
  <si>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</si>
  <si>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</si>
  <si>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</si>
  <si>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</si>
  <si>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</si>
  <si>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</si>
  <si>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</si>
  <si>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</si>
  <si>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</si>
  <si>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</si>
  <si>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</si>
  <si>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</si>
  <si>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</si>
  <si>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</si>
  <si>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</si>
  <si>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</si>
  <si>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</si>
  <si>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</si>
  <si>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</si>
  <si>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</si>
  <si>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</si>
  <si>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</si>
  <si>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</si>
  <si>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</si>
  <si>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</si>
  <si>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</si>
  <si>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</si>
  <si>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</si>
  <si>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</si>
  <si>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</si>
  <si>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</si>
  <si>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</si>
  <si>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</si>
  <si>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</si>
  <si>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</si>
  <si>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</si>
  <si>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</si>
  <si>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</si>
  <si>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</si>
  <si>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</si>
  <si>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</si>
  <si>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</si>
  <si>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</si>
  <si>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</si>
  <si>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</si>
  <si>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</si>
  <si>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</si>
  <si>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</si>
  <si>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</si>
  <si>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</si>
  <si>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</si>
  <si>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</si>
  <si>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</si>
  <si>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</si>
  <si>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</si>
  <si>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</si>
  <si>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</si>
  <si>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</si>
  <si>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</si>
  <si>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</si>
  <si>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</si>
  <si>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</si>
  <si>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</si>
  <si>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</si>
  <si>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</si>
  <si>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</si>
  <si>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</si>
  <si>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</si>
  <si>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</si>
  <si>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</si>
  <si>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</si>
  <si>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</si>
  <si>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</si>
  <si>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</si>
  <si>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</si>
  <si>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</si>
  <si>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</si>
  <si>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</si>
  <si>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</si>
  <si>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</si>
  <si>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</si>
  <si>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</si>
  <si>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</si>
  <si>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</si>
  <si>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</si>
  <si>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</si>
  <si>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</si>
  <si>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</si>
  <si>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</si>
  <si>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</si>
  <si>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</si>
  <si>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</si>
  <si>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</si>
  <si>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</si>
  <si>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</si>
  <si>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</si>
  <si>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</si>
  <si>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</si>
  <si>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</si>
  <si>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</si>
  <si>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</si>
  <si>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</si>
  <si>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</si>
  <si>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</si>
  <si>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</si>
  <si>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</si>
  <si>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</si>
  <si>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</si>
  <si>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</si>
  <si>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</si>
  <si>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</si>
  <si>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</si>
  <si>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</si>
  <si>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</si>
  <si>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</si>
  <si>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</si>
  <si>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</si>
  <si>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</si>
  <si>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</si>
  <si>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</si>
  <si>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</si>
  <si>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</si>
  <si>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</si>
  <si>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</si>
  <si>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</si>
  <si>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</si>
  <si>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</si>
  <si>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</si>
  <si>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</si>
  <si>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</si>
  <si>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</si>
  <si>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</si>
  <si>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</si>
  <si>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</si>
  <si>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</si>
  <si>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</si>
  <si>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</si>
  <si>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</si>
  <si>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</si>
  <si>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</si>
  <si>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</si>
  <si>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</si>
  <si>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</si>
  <si>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</si>
  <si>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</si>
  <si>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</si>
  <si>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</si>
  <si>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</si>
  <si>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</si>
  <si>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</si>
  <si>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</si>
  <si>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</si>
  <si>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</si>
  <si>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</si>
  <si>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</si>
  <si>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</si>
  <si>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</si>
  <si>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</si>
  <si>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</si>
  <si>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</si>
  <si>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</si>
  <si>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</si>
  <si>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</si>
  <si>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</si>
  <si>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</si>
  <si>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</si>
  <si>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</si>
  <si>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</si>
  <si>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</si>
  <si>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</si>
  <si>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</si>
  <si>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</si>
  <si>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</si>
  <si>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</si>
  <si>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</si>
  <si>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</si>
  <si>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</si>
  <si>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</si>
  <si>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</si>
  <si>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</si>
  <si>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</si>
  <si>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</si>
  <si>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</si>
  <si>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</si>
  <si>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</si>
  <si>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</si>
  <si>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</si>
  <si>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</si>
  <si>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</si>
  <si>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</si>
  <si>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</si>
  <si>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</si>
  <si>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</si>
  <si>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</si>
  <si>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</si>
  <si>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</si>
  <si>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</si>
  <si>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</si>
  <si>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</si>
  <si>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</si>
  <si>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</si>
  <si>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</si>
  <si>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</si>
  <si>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</si>
  <si>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</si>
  <si>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</si>
  <si>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</si>
  <si>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</si>
  <si>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</si>
  <si>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</si>
  <si>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</si>
  <si>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</si>
  <si>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</si>
  <si>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</si>
  <si>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</si>
  <si>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</si>
  <si>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</si>
  <si>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</si>
  <si>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</si>
  <si>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</si>
  <si>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</si>
  <si>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</si>
  <si>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</si>
  <si>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</si>
  <si>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</si>
  <si>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</si>
  <si>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</si>
  <si>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</si>
  <si>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</si>
  <si>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</si>
  <si>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</si>
  <si>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</si>
  <si>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</si>
  <si>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</si>
  <si>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</si>
  <si>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</si>
  <si>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</si>
  <si>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</si>
  <si>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</si>
  <si>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</si>
  <si>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</si>
  <si>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</si>
  <si>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</si>
  <si>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</si>
  <si>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</si>
  <si>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</si>
  <si>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</si>
  <si>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</si>
  <si>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</si>
  <si>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</si>
  <si>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</si>
  <si>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</si>
  <si>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</si>
  <si>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</si>
  <si>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</si>
  <si>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</si>
  <si>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</si>
  <si>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</si>
  <si>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</si>
  <si>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</si>
  <si>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</si>
  <si>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</si>
  <si>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</si>
  <si>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</si>
  <si>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</si>
  <si>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</si>
  <si>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</si>
  <si>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</si>
  <si>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</si>
  <si>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</si>
  <si>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</si>
  <si>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</si>
  <si>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</si>
  <si>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</si>
  <si>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</si>
  <si>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</si>
  <si>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</si>
  <si>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</si>
  <si>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</si>
  <si>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</si>
  <si>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</si>
  <si>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</si>
  <si>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</si>
  <si>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</si>
  <si>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</si>
  <si>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</si>
  <si>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</si>
  <si>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</si>
  <si>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</si>
  <si>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</si>
  <si>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</si>
  <si>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</si>
  <si>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</si>
  <si>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</si>
  <si>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</si>
  <si>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</si>
  <si>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</si>
  <si>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</si>
  <si>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</si>
  <si>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</si>
  <si>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</si>
  <si>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</si>
  <si>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</si>
  <si>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</si>
  <si>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</si>
  <si>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</si>
  <si>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</si>
  <si>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</si>
  <si>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</si>
  <si>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</si>
  <si>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</si>
  <si>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</si>
  <si>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</si>
  <si>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</si>
  <si>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</si>
  <si>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</si>
  <si>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</si>
  <si>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</si>
  <si>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</si>
  <si>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</si>
  <si>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</si>
  <si>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</si>
  <si>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</si>
  <si>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</si>
  <si>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</si>
  <si>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</si>
  <si>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</si>
  <si>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</si>
  <si>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</si>
  <si>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</si>
  <si>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</si>
  <si>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</si>
  <si>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</si>
  <si>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</si>
  <si>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</si>
  <si>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</si>
  <si>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</si>
  <si>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</si>
  <si>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</si>
  <si>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</si>
  <si>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</si>
  <si>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</si>
  <si>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</si>
  <si>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</si>
  <si>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</si>
  <si>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</si>
  <si>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</si>
  <si>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</si>
  <si>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</si>
  <si>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</si>
  <si>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</si>
  <si>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</si>
  <si>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</si>
  <si>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</si>
  <si>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</si>
  <si>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</si>
  <si>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</si>
  <si>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</si>
  <si>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</si>
  <si>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</si>
  <si>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</si>
  <si>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</si>
  <si>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</si>
  <si>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</si>
  <si>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</si>
  <si>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</si>
  <si>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</si>
  <si>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</si>
  <si>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</si>
  <si>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</si>
  <si>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</si>
  <si>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</si>
  <si>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</si>
  <si>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</si>
  <si>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</si>
  <si>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</si>
  <si>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</si>
  <si>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</si>
  <si>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</si>
  <si>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</si>
  <si>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</si>
  <si>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</si>
  <si>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</si>
  <si>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</si>
  <si>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</si>
  <si>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</si>
  <si>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</si>
  <si>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</si>
  <si>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</si>
  <si>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</si>
  <si>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</si>
  <si>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</si>
  <si>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</si>
  <si>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</si>
  <si>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</si>
  <si>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</si>
  <si>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</si>
  <si>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</si>
  <si>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</si>
  <si>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</si>
  <si>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</si>
  <si>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</si>
  <si>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</si>
  <si>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</si>
  <si>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</si>
  <si>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</si>
  <si>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</si>
  <si>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</si>
  <si>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</si>
  <si>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</si>
  <si>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</si>
  <si>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</si>
  <si>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</si>
  <si>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</si>
  <si>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</si>
  <si>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</si>
  <si>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</si>
  <si>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</si>
  <si>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</si>
  <si>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</si>
  <si>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</si>
  <si>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</si>
  <si>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</si>
  <si>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</si>
  <si>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</si>
  <si>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</si>
  <si>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</si>
  <si>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</si>
  <si>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</si>
  <si>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</si>
  <si>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</si>
  <si>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</si>
  <si>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</si>
  <si>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</si>
  <si>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</si>
  <si>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</si>
  <si>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</si>
  <si>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</si>
  <si>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</si>
  <si>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</si>
  <si>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</si>
  <si>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</si>
  <si>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</si>
  <si>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</si>
  <si>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</si>
  <si>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</si>
  <si>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</si>
  <si>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</si>
  <si>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</si>
  <si>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</si>
  <si>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</si>
  <si>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</si>
  <si>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</si>
  <si>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</si>
  <si>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</si>
  <si>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</si>
  <si>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</si>
  <si>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</si>
  <si>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</si>
  <si>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</si>
  <si>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</si>
  <si>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</si>
  <si>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</si>
  <si>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</si>
  <si>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</si>
  <si>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</si>
  <si>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</si>
  <si>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</si>
  <si>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</si>
  <si>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</si>
  <si>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</si>
  <si>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</si>
  <si>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</si>
  <si>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</si>
  <si>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</si>
  <si>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</si>
  <si>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</si>
  <si>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</si>
  <si>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</si>
  <si>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</si>
  <si>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</si>
  <si>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</si>
  <si>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</si>
  <si>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</si>
  <si>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</si>
  <si>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</si>
  <si>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</si>
  <si>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</si>
  <si>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</si>
  <si>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</si>
  <si>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</si>
  <si>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</si>
  <si>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</si>
  <si>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</si>
  <si>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</si>
  <si>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</si>
  <si>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</si>
  <si>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</si>
  <si>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</si>
  <si>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</si>
  <si>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</si>
  <si>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</si>
  <si>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</si>
  <si>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</si>
  <si>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</si>
  <si>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</si>
  <si>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</si>
  <si>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</si>
  <si>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</si>
  <si>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</si>
  <si>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</si>
  <si>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</si>
  <si>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</si>
  <si>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</si>
  <si>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</si>
  <si>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</si>
  <si>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</si>
  <si>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</si>
  <si>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</si>
  <si>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</si>
  <si>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</si>
  <si>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</si>
  <si>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</si>
  <si>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</si>
  <si>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</si>
  <si>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</si>
  <si>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</si>
  <si>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</si>
  <si>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</si>
  <si>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</si>
  <si>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</si>
  <si>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</si>
  <si>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</si>
  <si>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</si>
  <si>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</si>
  <si>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</si>
  <si>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</si>
  <si>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</si>
  <si>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</si>
  <si>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</si>
  <si>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</si>
  <si>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</si>
  <si>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</si>
  <si>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</si>
  <si>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</si>
  <si>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</si>
  <si>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</si>
  <si>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</si>
  <si>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</si>
  <si>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</si>
  <si>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</si>
  <si>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</si>
  <si>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</si>
  <si>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</si>
  <si>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</si>
  <si>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</si>
  <si>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</si>
  <si>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</si>
  <si>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</si>
  <si>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</si>
  <si>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</si>
  <si>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</si>
  <si>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</si>
  <si>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</si>
  <si>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</si>
  <si>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</si>
  <si>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</si>
  <si>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</si>
  <si>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</si>
  <si>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</si>
  <si>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</si>
  <si>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</si>
  <si>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</si>
  <si>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</si>
  <si>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</si>
  <si>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</si>
  <si>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</si>
  <si>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</si>
  <si>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</si>
  <si>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</si>
  <si>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</si>
  <si>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</si>
  <si>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</si>
  <si>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</si>
  <si>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</si>
  <si>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</si>
  <si>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</si>
  <si>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</si>
  <si>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</si>
  <si>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</si>
  <si>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</si>
  <si>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</si>
  <si>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</si>
  <si>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</si>
  <si>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</si>
  <si>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</si>
  <si>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</si>
  <si>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</si>
  <si>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</si>
  <si>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</si>
  <si>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</si>
  <si>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</si>
  <si>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</si>
  <si>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</si>
  <si>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</si>
  <si>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</si>
  <si>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</si>
  <si>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</si>
  <si>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</si>
  <si>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</si>
  <si>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</si>
  <si>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</si>
  <si>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</si>
  <si>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</si>
  <si>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</si>
  <si>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</si>
  <si>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</si>
  <si>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</si>
  <si>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</si>
  <si>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</si>
  <si>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</si>
  <si>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</si>
  <si>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</si>
  <si>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</si>
  <si>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</si>
  <si>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</si>
  <si>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</si>
  <si>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</si>
  <si>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</si>
  <si>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</si>
  <si>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</si>
  <si>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</si>
  <si>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</si>
  <si>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</si>
  <si>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</si>
  <si>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</si>
  <si>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</si>
  <si>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</si>
  <si>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</si>
  <si>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</si>
  <si>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</si>
  <si>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</si>
  <si>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</si>
  <si>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</si>
  <si>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</si>
  <si>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</si>
  <si>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</si>
  <si>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</si>
  <si>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</si>
  <si>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</si>
  <si>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</si>
  <si>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</si>
  <si>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</si>
  <si>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</si>
  <si>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</si>
  <si>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</si>
  <si>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</si>
  <si>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</si>
  <si>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</si>
  <si>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</si>
  <si>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</si>
  <si>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</si>
  <si>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</si>
  <si>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</si>
  <si>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</si>
  <si>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</si>
  <si>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</si>
  <si>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</si>
  <si>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</si>
  <si>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</si>
  <si>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</si>
  <si>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</si>
  <si>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</si>
  <si>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</si>
  <si>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</si>
  <si>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</si>
  <si>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</si>
  <si>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</si>
  <si>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</si>
  <si>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</si>
  <si>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</si>
  <si>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</si>
  <si>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</si>
  <si>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</si>
  <si>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</si>
  <si>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</si>
  <si>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</si>
  <si>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</si>
  <si>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</si>
  <si>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</si>
  <si>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</si>
  <si>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</si>
  <si>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</si>
  <si>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</si>
  <si>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</si>
  <si>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</si>
  <si>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</si>
  <si>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</si>
  <si>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</si>
  <si>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</si>
  <si>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</si>
  <si>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</si>
  <si>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</si>
  <si>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</si>
  <si>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</si>
  <si>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</si>
  <si>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</si>
  <si>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</si>
  <si>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</si>
  <si>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</si>
  <si>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</si>
  <si>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</si>
  <si>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</si>
  <si>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</si>
  <si>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</si>
  <si>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</si>
  <si>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</si>
  <si>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</si>
  <si>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</si>
  <si>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</si>
  <si>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</si>
  <si>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</si>
  <si>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</si>
  <si>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</si>
  <si>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</si>
  <si>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</si>
  <si>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</si>
  <si>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</si>
  <si>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</si>
  <si>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</si>
  <si>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</si>
  <si>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</si>
  <si>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</si>
  <si>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</si>
  <si>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</si>
  <si>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</si>
  <si>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</si>
  <si>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</si>
  <si>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</si>
  <si>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</si>
  <si>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</si>
  <si>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</si>
  <si>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</si>
  <si>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</si>
  <si>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</si>
  <si>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</si>
  <si>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</si>
  <si>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</si>
  <si>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</si>
  <si>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</si>
  <si>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</si>
  <si>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</si>
  <si>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</si>
  <si>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</si>
  <si>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</si>
  <si>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</si>
  <si>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</si>
  <si>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</si>
  <si>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</si>
  <si>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</si>
  <si>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</si>
  <si>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</si>
  <si>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</si>
  <si>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</si>
  <si>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</si>
  <si>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</si>
  <si>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</si>
  <si>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</si>
  <si>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</si>
  <si>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</si>
  <si>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</si>
  <si>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</si>
  <si>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</si>
  <si>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</si>
  <si>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</si>
  <si>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</si>
  <si>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</si>
  <si>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</si>
  <si>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</si>
  <si>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</si>
  <si>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</si>
  <si>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</si>
  <si>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</si>
  <si>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</si>
  <si>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</si>
  <si>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</si>
  <si>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</si>
  <si>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</si>
  <si>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</si>
  <si>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</si>
  <si>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</si>
  <si>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</si>
  <si>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</si>
  <si>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</si>
  <si>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</si>
  <si>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</si>
  <si>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</si>
  <si>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</si>
  <si>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</si>
  <si>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</si>
  <si>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</si>
  <si>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</si>
  <si>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</si>
  <si>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</si>
  <si>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</si>
  <si>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</si>
  <si>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</si>
  <si>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</si>
  <si>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</si>
  <si>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</si>
  <si>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</si>
  <si>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</si>
  <si>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</si>
  <si>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</si>
  <si>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</si>
  <si>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</si>
  <si>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</si>
  <si>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</si>
  <si>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</si>
  <si>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</si>
  <si>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</si>
  <si>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</si>
  <si>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</si>
  <si>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</si>
  <si>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</si>
  <si>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</si>
  <si>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</si>
  <si>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</si>
  <si>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</si>
  <si>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</si>
  <si>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</si>
  <si>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</si>
  <si>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</si>
  <si>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</si>
  <si>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</si>
  <si>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</si>
  <si>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</si>
  <si>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</si>
  <si>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</si>
  <si>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</si>
  <si>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</si>
  <si>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</si>
  <si>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</si>
  <si>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</si>
  <si>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</si>
  <si>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</si>
  <si>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</si>
  <si>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</si>
  <si>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</si>
  <si>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</si>
  <si>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</si>
  <si>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</si>
  <si>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</si>
  <si>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</si>
  <si>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</si>
  <si>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</si>
  <si>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</si>
  <si>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</si>
  <si>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</si>
  <si>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</si>
  <si>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</si>
  <si>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</si>
  <si>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</si>
  <si>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</si>
  <si>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</si>
  <si>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</si>
  <si>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</si>
  <si>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</si>
  <si>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</si>
  <si>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</si>
  <si>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</si>
  <si>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</si>
  <si>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</si>
  <si>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</si>
  <si>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</si>
  <si>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</si>
  <si>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</si>
  <si>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</si>
  <si>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</si>
  <si>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</si>
  <si>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</si>
  <si>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</si>
  <si>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</si>
  <si>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</si>
  <si>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</si>
  <si>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</si>
  <si>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</si>
  <si>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</si>
  <si>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</si>
  <si>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</si>
  <si>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</si>
  <si>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</si>
  <si>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</si>
  <si>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</si>
  <si>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</si>
  <si>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</si>
  <si>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</si>
  <si>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</si>
  <si>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</si>
  <si>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</si>
  <si>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</si>
  <si>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</si>
  <si>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</si>
  <si>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</si>
  <si>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</si>
  <si>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</si>
  <si>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</si>
  <si>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</si>
  <si>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</si>
  <si>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</si>
  <si>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</si>
  <si>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</si>
  <si>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</si>
  <si>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</si>
  <si>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</si>
  <si>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</si>
  <si>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</si>
  <si>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</si>
  <si>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</si>
  <si>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</si>
  <si>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</si>
  <si>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</si>
  <si>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</si>
  <si>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</si>
  <si>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</si>
  <si>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</si>
  <si>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</si>
  <si>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</si>
  <si>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</si>
  <si>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</si>
  <si>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</si>
  <si>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</si>
  <si>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</si>
  <si>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</si>
  <si>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</si>
  <si>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</si>
  <si>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</si>
  <si>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</si>
  <si>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</si>
  <si>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</si>
  <si>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</si>
  <si>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</si>
  <si>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</si>
  <si>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</si>
  <si>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</si>
  <si>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</si>
  <si>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</si>
  <si>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</si>
  <si>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</si>
  <si>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</si>
  <si>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</si>
  <si>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</si>
  <si>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</si>
  <si>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</si>
  <si>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</si>
  <si>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</si>
  <si>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</si>
  <si>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</si>
  <si>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</si>
  <si>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</si>
  <si>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</si>
  <si>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</si>
  <si>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</si>
  <si>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</si>
  <si>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</si>
  <si>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</si>
  <si>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</si>
  <si>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</si>
  <si>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</si>
  <si>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</si>
  <si>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</si>
  <si>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</si>
  <si>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</si>
  <si>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</si>
  <si>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</si>
  <si>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</si>
  <si>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</si>
  <si>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</si>
  <si>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</si>
  <si>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</si>
  <si>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</si>
  <si>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</si>
  <si>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</si>
  <si>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</si>
  <si>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</si>
  <si>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</si>
  <si>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</si>
  <si>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</si>
  <si>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</si>
  <si>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</si>
  <si>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</si>
  <si>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</si>
  <si>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</si>
  <si>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</si>
  <si>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</si>
  <si>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</si>
  <si>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</si>
  <si>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</si>
  <si>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</si>
  <si>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</si>
  <si>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</si>
  <si>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</si>
  <si>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</si>
  <si>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</si>
  <si>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</si>
  <si>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</si>
  <si>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</si>
  <si>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</si>
  <si>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</si>
  <si>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</si>
  <si>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</si>
  <si>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</si>
  <si>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</si>
  <si>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</si>
  <si>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</si>
  <si>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</si>
  <si>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</si>
  <si>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</si>
  <si>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</si>
  <si>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</si>
  <si>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</si>
  <si>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</si>
  <si>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</si>
  <si>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</si>
  <si>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</si>
  <si>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</si>
  <si>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</si>
  <si>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</si>
  <si>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</si>
  <si>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</si>
  <si>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</si>
  <si>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</si>
  <si>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</si>
  <si>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</si>
  <si>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</si>
  <si>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</si>
  <si>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</si>
  <si>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</si>
  <si>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</si>
  <si>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</si>
  <si>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</si>
  <si>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</si>
  <si>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</si>
  <si>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</si>
  <si>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</si>
  <si>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</si>
  <si>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</si>
  <si>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</si>
  <si>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</si>
  <si>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</si>
  <si>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</si>
  <si>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</si>
  <si>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</si>
  <si>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</si>
  <si>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</si>
  <si>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</si>
  <si>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</si>
  <si>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</si>
  <si>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</si>
  <si>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</si>
  <si>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</si>
  <si>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</si>
  <si>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</si>
  <si>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</si>
  <si>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</si>
  <si>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</si>
  <si>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</si>
  <si>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</si>
  <si>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</si>
  <si>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</si>
  <si>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</si>
  <si>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</si>
  <si>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</si>
  <si>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</si>
  <si>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</si>
  <si>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</si>
  <si>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</si>
  <si>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</si>
  <si>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</si>
  <si>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</si>
  <si>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</si>
  <si>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</si>
  <si>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</si>
  <si>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</si>
  <si>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</si>
  <si>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</si>
  <si>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</si>
  <si>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</si>
  <si>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</si>
  <si>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</si>
  <si>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</si>
  <si>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</si>
  <si>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</si>
  <si>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</si>
  <si>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</si>
  <si>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</si>
  <si>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</si>
  <si>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</si>
  <si>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</si>
  <si>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</si>
  <si>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</si>
  <si>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</si>
  <si>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</si>
  <si>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</si>
  <si>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</si>
  <si>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</si>
  <si>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</si>
  <si>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</si>
  <si>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</si>
  <si>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</si>
  <si>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</si>
  <si>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</si>
  <si>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</si>
  <si>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</si>
  <si>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</si>
  <si>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</si>
  <si>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</si>
  <si>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</si>
  <si>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</si>
  <si>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</si>
  <si>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</si>
  <si>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</si>
  <si>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</si>
  <si>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</si>
  <si>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</si>
  <si>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</si>
  <si>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</si>
  <si>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</si>
  <si>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</si>
  <si>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</si>
  <si>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</si>
  <si>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</si>
  <si>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</si>
  <si>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</si>
  <si>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</si>
  <si>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</si>
  <si>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</si>
  <si>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</si>
  <si>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</si>
  <si>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</si>
  <si>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</si>
  <si>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</si>
  <si>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</si>
  <si>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</si>
  <si>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</si>
  <si>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</si>
  <si>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</si>
  <si>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</si>
  <si>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</si>
  <si>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</si>
  <si>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</si>
  <si>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</si>
  <si>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</si>
  <si>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</si>
  <si>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</si>
  <si>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</si>
  <si>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</si>
  <si>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</si>
  <si>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</si>
  <si>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</si>
  <si>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</si>
  <si>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</si>
  <si>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</si>
  <si>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</si>
  <si>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</si>
  <si>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</si>
  <si>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</si>
  <si>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</si>
  <si>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</si>
  <si>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</si>
  <si>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</si>
  <si>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</si>
  <si>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</si>
  <si>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</si>
  <si>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</si>
  <si>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</si>
  <si>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</si>
  <si>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</si>
  <si>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</si>
  <si>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</si>
  <si>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</si>
  <si>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</si>
  <si>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</si>
  <si>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</si>
  <si>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</si>
  <si>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</si>
  <si>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</si>
  <si>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</si>
  <si>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</si>
  <si>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</si>
  <si>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</si>
  <si>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</si>
  <si>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</si>
  <si>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</si>
  <si>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</si>
  <si>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</si>
  <si>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</si>
  <si>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</si>
  <si>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</si>
  <si>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</si>
  <si>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</si>
  <si>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</si>
  <si>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</si>
  <si>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</si>
  <si>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</si>
  <si>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</si>
  <si>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</si>
  <si>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</si>
  <si>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</si>
  <si>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</si>
  <si>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</si>
  <si>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</si>
  <si>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</si>
  <si>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</si>
  <si>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</si>
  <si>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</si>
  <si>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</si>
  <si>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</si>
  <si>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</si>
  <si>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</si>
  <si>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</si>
  <si>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</si>
  <si>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</si>
  <si>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</si>
  <si>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</si>
  <si>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</si>
  <si>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</si>
  <si>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</si>
  <si>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</si>
  <si>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</si>
  <si>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</si>
  <si>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</si>
  <si>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</si>
  <si>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</si>
  <si>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</si>
  <si>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</si>
  <si>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</si>
  <si>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</si>
  <si>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</si>
  <si>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</si>
  <si>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</si>
  <si>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</si>
  <si>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</si>
  <si>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</si>
  <si>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</si>
  <si>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</si>
  <si>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</si>
  <si>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</si>
  <si>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</si>
  <si>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</si>
  <si>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</si>
  <si>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</si>
  <si>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</si>
  <si>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</si>
  <si>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</si>
  <si>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</si>
  <si>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</si>
  <si>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</si>
  <si>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</si>
  <si>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</si>
  <si>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</si>
  <si>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</si>
  <si>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</si>
  <si>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</si>
  <si>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</si>
  <si>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</si>
  <si>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</si>
  <si>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</si>
  <si>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</si>
  <si>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</si>
  <si>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</si>
  <si>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</si>
  <si>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</si>
  <si>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</si>
  <si>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</si>
  <si>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</si>
  <si>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</si>
  <si>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</si>
  <si>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</si>
  <si>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</si>
  <si>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</si>
  <si>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</si>
  <si>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</si>
  <si>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</si>
  <si>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</si>
  <si>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</si>
  <si>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</si>
  <si>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</si>
  <si>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</si>
  <si>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</si>
  <si>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</si>
  <si>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</si>
  <si>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</si>
  <si>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</si>
  <si>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</si>
  <si>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</si>
  <si>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</si>
  <si>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</si>
  <si>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</si>
  <si>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</si>
  <si>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</si>
  <si>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</si>
  <si>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</si>
  <si>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</si>
  <si>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</si>
  <si>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</si>
  <si>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</si>
  <si>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</si>
  <si>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</si>
  <si>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</si>
  <si>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</si>
  <si>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</si>
  <si>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</si>
  <si>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</si>
  <si>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</si>
  <si>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</si>
  <si>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</si>
  <si>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</si>
  <si>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</si>
  <si>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</si>
  <si>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</si>
  <si>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</si>
  <si>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</si>
  <si>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</si>
  <si>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</si>
  <si>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</si>
  <si>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</si>
  <si>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</si>
  <si>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</si>
  <si>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</si>
  <si>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</si>
  <si>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</si>
  <si>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</si>
  <si>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</si>
  <si>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</si>
  <si>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</si>
  <si>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</si>
  <si>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</si>
  <si>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</si>
  <si>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</si>
  <si>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</si>
  <si>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</si>
  <si>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</si>
  <si>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</si>
  <si>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</si>
  <si>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</si>
  <si>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</si>
  <si>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</si>
  <si>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</si>
  <si>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</si>
  <si>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</si>
  <si>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</si>
  <si>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</si>
  <si>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</si>
  <si>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</si>
  <si>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</si>
  <si>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</si>
  <si>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</si>
  <si>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</si>
  <si>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</si>
  <si>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</si>
  <si>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</si>
  <si>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</si>
  <si>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</si>
  <si>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</si>
  <si>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</si>
  <si>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</si>
  <si>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</si>
  <si>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</si>
  <si>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</si>
  <si>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</si>
  <si>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</si>
  <si>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</si>
  <si>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</si>
  <si>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</si>
  <si>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</si>
  <si>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</si>
  <si>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</si>
  <si>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</si>
  <si>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</si>
  <si>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</si>
  <si>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</si>
  <si>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</si>
  <si>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</si>
  <si>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</si>
  <si>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</si>
  <si>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</si>
  <si>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</si>
  <si>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</si>
  <si>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</si>
  <si>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</si>
  <si>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</si>
  <si>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</si>
  <si>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</si>
  <si>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</si>
  <si>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</si>
  <si>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</si>
  <si>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</si>
  <si>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</si>
  <si>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</si>
  <si>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</si>
  <si>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</si>
  <si>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</si>
  <si>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</si>
  <si>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</si>
  <si>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</si>
  <si>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</si>
  <si>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</si>
  <si>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</si>
  <si>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</si>
  <si>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</si>
  <si>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</si>
  <si>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</si>
  <si>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</si>
  <si>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</si>
  <si>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</si>
  <si>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</si>
  <si>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</si>
  <si>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</si>
  <si>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</si>
  <si>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</si>
  <si>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</si>
  <si>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</si>
  <si>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</si>
  <si>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</si>
  <si>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</si>
  <si>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</si>
  <si>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</si>
  <si>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</si>
  <si>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</si>
  <si>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</si>
  <si>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</si>
  <si>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</si>
  <si>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</si>
  <si>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</si>
  <si>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</si>
  <si>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</si>
  <si>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</si>
  <si>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</si>
  <si>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</si>
  <si>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</si>
  <si>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</si>
  <si>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</si>
  <si>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</si>
  <si>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</si>
  <si>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</si>
  <si>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</si>
  <si>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</si>
  <si>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</si>
  <si>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</si>
  <si>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</si>
  <si>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</si>
  <si>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</si>
  <si>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</si>
  <si>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</si>
  <si>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</si>
  <si>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</si>
  <si>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</si>
  <si>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</si>
  <si>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</si>
  <si>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</si>
  <si>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</si>
  <si>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</si>
  <si>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</si>
  <si>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</si>
  <si>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</si>
  <si>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</si>
  <si>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</si>
  <si>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</si>
  <si>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</si>
  <si>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</si>
  <si>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</si>
  <si>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</si>
  <si>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</si>
  <si>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</si>
  <si>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</si>
  <si>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</si>
  <si>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</si>
  <si>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</si>
  <si>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</si>
  <si>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</si>
  <si>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</si>
  <si>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</si>
  <si>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</si>
  <si>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</si>
  <si>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</si>
  <si>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</si>
  <si>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</si>
  <si>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</si>
  <si>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</si>
  <si>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</si>
  <si>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</si>
  <si>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</si>
  <si>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</si>
  <si>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</si>
  <si>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</si>
  <si>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</si>
  <si>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</si>
  <si>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</si>
  <si>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</si>
  <si>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</si>
  <si>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</si>
  <si>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</si>
  <si>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</si>
  <si>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</si>
  <si>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</si>
  <si>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</si>
  <si>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</si>
  <si>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</si>
  <si>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</si>
  <si>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</si>
  <si>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</si>
  <si>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</si>
  <si>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</si>
  <si>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</si>
  <si>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</si>
  <si>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</si>
  <si>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</si>
  <si>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</si>
  <si>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</si>
  <si>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</si>
  <si>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</si>
  <si>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</si>
  <si>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</si>
  <si>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</si>
  <si>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</si>
  <si>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</si>
  <si>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</si>
  <si>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</si>
  <si>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</si>
  <si>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</si>
  <si>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</si>
  <si>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</si>
  <si>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</si>
  <si>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</si>
  <si>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</si>
  <si>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</si>
  <si>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</si>
  <si>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</si>
  <si>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</si>
  <si>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</si>
  <si>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</si>
  <si>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</si>
  <si>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</si>
  <si>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</si>
  <si>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</si>
  <si>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</si>
  <si>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</si>
  <si>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</si>
  <si>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</si>
  <si>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</si>
  <si>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</si>
  <si>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</si>
  <si>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</si>
  <si>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</si>
  <si>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</si>
  <si>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</si>
  <si>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</si>
  <si>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</si>
  <si>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</si>
  <si>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</si>
  <si>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</si>
  <si>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</si>
  <si>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</si>
  <si>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</si>
  <si>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</si>
  <si>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</si>
  <si>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</si>
  <si>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</si>
  <si>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</si>
  <si>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</si>
  <si>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</si>
  <si>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</si>
  <si>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</si>
  <si>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</si>
  <si>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</si>
  <si>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</si>
  <si>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</si>
  <si>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</si>
  <si>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</si>
  <si>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</si>
  <si>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</si>
  <si>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</si>
  <si>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</si>
  <si>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</si>
  <si>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</si>
  <si>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</si>
  <si>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</si>
  <si>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</si>
  <si>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</si>
  <si>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</si>
  <si>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</si>
  <si>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</si>
  <si>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</si>
  <si>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</si>
  <si>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</si>
  <si>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</si>
  <si>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</si>
  <si>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</si>
  <si>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</si>
  <si>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</si>
  <si>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</si>
  <si>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</si>
  <si>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</si>
  <si>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</si>
  <si>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</si>
  <si>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</si>
  <si>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</si>
  <si>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</si>
  <si>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</si>
  <si>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</si>
  <si>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</si>
  <si>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</si>
  <si>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</si>
  <si>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</si>
  <si>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</si>
  <si>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</si>
  <si>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</si>
  <si>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</si>
  <si>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</si>
  <si>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</si>
  <si>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</si>
  <si>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</si>
  <si>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</si>
  <si>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</si>
  <si>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</si>
  <si>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</si>
  <si>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</si>
  <si>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</si>
  <si>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</si>
  <si>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</si>
  <si>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</si>
  <si>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</si>
  <si>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</si>
  <si>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</si>
  <si>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</si>
  <si>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</si>
  <si>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</si>
  <si>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</si>
  <si>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</si>
  <si>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</si>
  <si>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</si>
  <si>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</si>
  <si>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</si>
  <si>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</si>
  <si>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</si>
  <si>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</si>
  <si>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</si>
  <si>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</si>
  <si>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</si>
  <si>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</si>
  <si>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</si>
  <si>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</si>
  <si>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</si>
  <si>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</si>
  <si>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</si>
  <si>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</si>
  <si>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</si>
  <si>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</si>
  <si>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</si>
  <si>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</si>
  <si>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</si>
  <si>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</si>
  <si>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</si>
  <si>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</si>
  <si>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</si>
  <si>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</si>
  <si>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</si>
  <si>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</si>
  <si>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</si>
  <si>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</si>
  <si>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</si>
  <si>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</si>
  <si>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</si>
  <si>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</si>
  <si>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</si>
  <si>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</si>
  <si>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</si>
  <si>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</si>
  <si>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</si>
  <si>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</si>
  <si>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</si>
  <si>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</si>
  <si>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</si>
  <si>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</si>
  <si>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</si>
  <si>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</si>
  <si>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</si>
  <si>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</si>
  <si>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</si>
  <si>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</si>
  <si>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</si>
  <si>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</si>
  <si>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</si>
  <si>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</si>
  <si>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</si>
  <si>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</si>
  <si>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</si>
  <si>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</si>
  <si>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</si>
  <si>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</si>
  <si>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</si>
  <si>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</si>
  <si>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</si>
  <si>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</si>
  <si>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</si>
  <si>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</si>
  <si>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</si>
  <si>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</si>
  <si>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</si>
  <si>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</si>
  <si>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</si>
  <si>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</si>
  <si>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</si>
  <si>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</si>
  <si>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</si>
  <si>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</si>
  <si>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</si>
  <si>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</si>
  <si>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</si>
  <si>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</si>
  <si>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</si>
  <si>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</si>
  <si>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</si>
  <si>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</si>
  <si>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</si>
  <si>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</si>
  <si>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</si>
  <si>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</si>
  <si>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</si>
  <si>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</si>
  <si>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</si>
  <si>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</si>
  <si>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</si>
  <si>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</si>
  <si>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</si>
  <si>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</si>
  <si>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</si>
  <si>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</si>
  <si>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</si>
  <si>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</si>
  <si>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</si>
  <si>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</si>
  <si>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</si>
  <si>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</si>
  <si>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</si>
  <si>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</si>
  <si>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</si>
  <si>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</si>
  <si>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</si>
  <si>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</si>
  <si>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</si>
  <si>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</si>
  <si>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</si>
  <si>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</si>
  <si>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</si>
  <si>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</si>
  <si>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</si>
  <si>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</si>
  <si>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</si>
  <si>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</si>
  <si>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</si>
  <si>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</si>
  <si>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</si>
  <si>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</si>
  <si>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</si>
  <si>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</si>
  <si>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</si>
  <si>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</si>
  <si>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</si>
  <si>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</si>
  <si>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</si>
  <si>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</si>
  <si>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</si>
  <si>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</si>
  <si>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</si>
  <si>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</si>
  <si>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</si>
  <si>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</si>
  <si>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</si>
  <si>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</si>
  <si>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</si>
  <si>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</si>
  <si>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</si>
  <si>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</si>
  <si>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</si>
  <si>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</si>
  <si>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</si>
  <si>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</si>
  <si>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</si>
  <si>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</si>
  <si>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</si>
  <si>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</si>
  <si>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</si>
  <si>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</si>
  <si>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</si>
  <si>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</si>
  <si>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</si>
  <si>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</si>
  <si>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</si>
  <si>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</si>
  <si>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</si>
  <si>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</si>
  <si>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</si>
  <si>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</si>
  <si>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</si>
  <si>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</si>
  <si>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</si>
  <si>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</si>
  <si>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</si>
  <si>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</si>
  <si>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</si>
  <si>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</si>
  <si>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</si>
  <si>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</si>
  <si>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</si>
  <si>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</si>
  <si>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</si>
  <si>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</si>
  <si>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</si>
  <si>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</si>
  <si>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</si>
  <si>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</si>
  <si>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</si>
  <si>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</si>
  <si>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</si>
  <si>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</si>
  <si>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</si>
  <si>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</si>
  <si>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</si>
  <si>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</si>
  <si>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</si>
  <si>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</si>
  <si>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</si>
  <si>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</si>
  <si>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</si>
  <si>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</si>
  <si>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</si>
  <si>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</si>
  <si>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</si>
  <si>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</si>
  <si>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</si>
  <si>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</si>
  <si>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</si>
  <si>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</si>
  <si>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</si>
  <si>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</si>
  <si>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</si>
  <si>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</si>
  <si>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</si>
  <si>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</si>
  <si>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</si>
  <si>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</si>
  <si>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</si>
  <si>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</si>
  <si>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</si>
  <si>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</si>
  <si>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</si>
  <si>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</si>
  <si>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</si>
  <si>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</si>
  <si>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</si>
  <si>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</si>
  <si>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</si>
  <si>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</si>
  <si>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</si>
  <si>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</si>
  <si>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</si>
  <si>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</si>
  <si>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</si>
  <si>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</si>
  <si>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</si>
  <si>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</si>
  <si>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</si>
  <si>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</si>
  <si>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</si>
  <si>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</si>
  <si>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</si>
  <si>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</si>
  <si>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</si>
  <si>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</si>
  <si>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</si>
  <si>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</si>
  <si>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</si>
  <si>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</si>
  <si>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</si>
  <si>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</si>
  <si>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</si>
  <si>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</si>
  <si>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</si>
  <si>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</si>
  <si>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</si>
  <si>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</si>
  <si>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</si>
  <si>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</si>
  <si>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</si>
  <si>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</si>
  <si>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</si>
  <si>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</si>
  <si>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</si>
  <si>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</si>
  <si>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</si>
  <si>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</si>
  <si>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</si>
  <si>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</si>
  <si>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</si>
  <si>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</si>
  <si>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</si>
  <si>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</si>
  <si>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</si>
  <si>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</si>
  <si>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</si>
  <si>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</si>
  <si>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</si>
  <si>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</si>
  <si>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</si>
  <si>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</si>
  <si>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</si>
  <si>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</si>
  <si>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</si>
  <si>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</si>
  <si>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</si>
  <si>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</si>
  <si>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</si>
  <si>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</si>
  <si>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</si>
  <si>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</si>
  <si>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</si>
  <si>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</si>
  <si>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</si>
  <si>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</si>
  <si>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</si>
  <si>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</si>
  <si>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</si>
  <si>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</si>
  <si>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</si>
  <si>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</si>
  <si>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</si>
  <si>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</si>
  <si>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</si>
  <si>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</si>
  <si>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</si>
  <si>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</si>
  <si>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</si>
  <si>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</si>
  <si>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</si>
  <si>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</si>
  <si>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</si>
  <si>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</si>
  <si>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</si>
  <si>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</si>
  <si>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</si>
  <si>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</si>
  <si>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</si>
  <si>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</si>
  <si>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</si>
  <si>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</si>
  <si>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</si>
  <si>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</si>
  <si>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</si>
  <si>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</si>
  <si>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</si>
  <si>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</si>
  <si>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</si>
  <si>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</si>
  <si>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</si>
  <si>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</si>
  <si>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</si>
  <si>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</si>
  <si>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</si>
  <si>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</si>
  <si>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</si>
  <si>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</si>
  <si>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</si>
  <si>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</si>
  <si>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</si>
  <si>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</si>
  <si>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</si>
  <si>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</si>
  <si>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</si>
  <si>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</si>
  <si>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</si>
  <si>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</si>
  <si>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</si>
  <si>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</si>
  <si>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</si>
  <si>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</si>
  <si>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</si>
  <si>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</si>
  <si>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</si>
  <si>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</si>
  <si>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</si>
  <si>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</si>
  <si>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</si>
  <si>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</si>
  <si>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</si>
  <si>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</si>
  <si>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</si>
  <si>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</si>
  <si>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</si>
  <si>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</si>
  <si>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</si>
  <si>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</si>
  <si>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</si>
  <si>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</si>
  <si>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</si>
  <si>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</si>
  <si>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</si>
  <si>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</si>
  <si>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</si>
  <si>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</si>
  <si>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</si>
  <si>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</si>
  <si>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</si>
  <si>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</si>
  <si>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</si>
  <si>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</si>
  <si>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</si>
  <si>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</si>
  <si>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</si>
  <si>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</si>
  <si>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</si>
  <si>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</si>
  <si>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</si>
  <si>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</si>
  <si>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</si>
  <si>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</si>
  <si>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</si>
  <si>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</si>
  <si>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</si>
  <si>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</si>
  <si>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</si>
  <si>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</si>
  <si>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</si>
  <si>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</si>
  <si>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</si>
  <si>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</si>
  <si>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</si>
  <si>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</si>
  <si>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</si>
  <si>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</si>
  <si>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</si>
  <si>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</si>
  <si>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</si>
  <si>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</si>
  <si>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</si>
  <si>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</si>
  <si>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</si>
  <si>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</si>
  <si>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</si>
  <si>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</si>
  <si>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</si>
  <si>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</si>
  <si>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</si>
  <si>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</si>
  <si>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</si>
  <si>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</si>
  <si>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</si>
  <si>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</si>
  <si>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</si>
  <si>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</si>
  <si>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</si>
  <si>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</si>
  <si>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</si>
  <si>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</si>
  <si>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</si>
  <si>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</si>
  <si>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</si>
  <si>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</si>
  <si>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</si>
  <si>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</si>
  <si>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</si>
  <si>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</si>
  <si>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</si>
  <si>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</si>
  <si>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</si>
  <si>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</si>
  <si>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</si>
  <si>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</si>
  <si>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</si>
  <si>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</si>
  <si>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</si>
  <si>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</si>
  <si>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</si>
  <si>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</si>
  <si>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</si>
  <si>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</si>
  <si>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</si>
  <si>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</si>
  <si>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</si>
  <si>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</si>
  <si>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</si>
  <si>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</si>
  <si>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</si>
  <si>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</si>
  <si>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</si>
  <si>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</si>
  <si>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</si>
  <si>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</si>
  <si>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</si>
  <si>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</si>
  <si>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</si>
  <si>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</si>
  <si>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</si>
  <si>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</si>
  <si>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</si>
  <si>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</si>
  <si>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</si>
  <si>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</si>
  <si>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</si>
  <si>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</si>
  <si>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</si>
  <si>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</si>
  <si>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</si>
  <si>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</si>
  <si>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</si>
  <si>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</si>
  <si>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</si>
  <si>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</si>
  <si>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</si>
  <si>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</si>
  <si>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</si>
  <si>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</si>
  <si>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</si>
  <si>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</si>
  <si>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</si>
  <si>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</si>
  <si>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</si>
  <si>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</si>
  <si>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</si>
  <si>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</si>
  <si>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</si>
  <si>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</si>
  <si>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</si>
  <si>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</si>
  <si>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</si>
  <si>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</si>
  <si>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</si>
  <si>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</si>
  <si>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</si>
  <si>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</si>
  <si>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</si>
  <si>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</si>
  <si>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</si>
  <si>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</si>
  <si>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</si>
  <si>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</si>
  <si>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</si>
  <si>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</si>
  <si>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</si>
  <si>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</si>
  <si>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</si>
  <si>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</si>
  <si>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</si>
  <si>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</si>
  <si>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</si>
  <si>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</si>
  <si>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</si>
  <si>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</si>
  <si>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</si>
  <si>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</si>
  <si>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</si>
  <si>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</si>
  <si>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</si>
  <si>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</si>
  <si>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</si>
  <si>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</si>
  <si>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</si>
  <si>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</si>
  <si>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</si>
  <si>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</si>
  <si>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</si>
  <si>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</si>
  <si>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</si>
  <si>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</si>
  <si>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</si>
  <si>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</si>
  <si>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</si>
  <si>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</si>
  <si>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</si>
  <si>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</si>
  <si>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</si>
  <si>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</si>
  <si>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</si>
  <si>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</si>
  <si>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</si>
  <si>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</si>
  <si>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</si>
  <si>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</si>
  <si>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</si>
  <si>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</si>
  <si>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</si>
  <si>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</si>
  <si>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</si>
  <si>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</si>
  <si>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</si>
  <si>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</si>
  <si>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</si>
  <si>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</si>
  <si>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</si>
  <si>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</si>
  <si>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</si>
  <si>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</si>
  <si>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</si>
  <si>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</si>
  <si>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</si>
  <si>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</si>
  <si>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</si>
  <si>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</si>
  <si>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</si>
  <si>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</si>
  <si>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</si>
  <si>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</si>
  <si>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</si>
  <si>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</si>
  <si>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</si>
  <si>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</si>
  <si>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</si>
  <si>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</si>
  <si>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</si>
  <si>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</si>
  <si>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</si>
  <si>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</si>
  <si>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</si>
  <si>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</si>
  <si>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</si>
  <si>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</si>
  <si>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</si>
  <si>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</si>
  <si>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</si>
  <si>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</si>
  <si>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</si>
  <si>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</si>
  <si>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</si>
  <si>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</si>
  <si>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</si>
  <si>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</si>
  <si>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</si>
  <si>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</si>
  <si>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</si>
  <si>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</si>
  <si>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</si>
  <si>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</si>
  <si>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</si>
  <si>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</si>
  <si>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</si>
  <si>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</si>
  <si>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</si>
  <si>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</si>
  <si>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</si>
  <si>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</si>
  <si>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</si>
  <si>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</si>
  <si>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</si>
  <si>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</si>
  <si>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</si>
  <si>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</si>
  <si>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</si>
  <si>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</si>
  <si>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</si>
  <si>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</si>
  <si>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</si>
  <si>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</si>
  <si>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</si>
  <si>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</si>
  <si>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</si>
  <si>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</si>
  <si>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</si>
  <si>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</si>
  <si>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</si>
  <si>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</si>
  <si>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</si>
  <si>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</si>
  <si>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</si>
  <si>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</si>
  <si>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</si>
  <si>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</si>
  <si>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</si>
  <si>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</si>
  <si>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</si>
  <si>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</si>
  <si>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</si>
  <si>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</si>
  <si>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</si>
  <si>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</si>
  <si>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</si>
  <si>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</si>
  <si>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</si>
  <si>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</si>
  <si>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</si>
  <si>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</si>
  <si>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</si>
  <si>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</si>
  <si>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</si>
  <si>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</si>
  <si>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</si>
  <si>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</si>
  <si>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</si>
  <si>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</si>
  <si>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</si>
  <si>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</si>
  <si>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</si>
  <si>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</si>
  <si>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</si>
  <si>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</si>
  <si>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</si>
  <si>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</si>
  <si>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</si>
  <si>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</si>
  <si>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</si>
  <si>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</si>
  <si>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</si>
  <si>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</si>
  <si>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</si>
  <si>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</si>
  <si>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</si>
  <si>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</si>
  <si>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</si>
  <si>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</si>
  <si>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</si>
  <si>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</si>
  <si>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</si>
  <si>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</si>
  <si>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</si>
  <si>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</si>
  <si>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</si>
  <si>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</si>
  <si>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</si>
  <si>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</si>
  <si>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</si>
  <si>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</si>
  <si>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</si>
  <si>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</si>
  <si>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</si>
  <si>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</si>
  <si>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</si>
  <si>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</si>
  <si>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</si>
  <si>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</si>
  <si>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</si>
  <si>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</si>
  <si>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</si>
  <si>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</si>
  <si>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</si>
  <si>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</si>
  <si>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</si>
  <si>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</si>
  <si>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</si>
  <si>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</si>
  <si>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</si>
  <si>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</si>
  <si>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</si>
  <si>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</si>
  <si>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</si>
  <si>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</si>
  <si>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</si>
  <si>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</si>
  <si>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</si>
  <si>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</si>
  <si>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</si>
  <si>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</si>
  <si>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</si>
  <si>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</si>
  <si>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</si>
  <si>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</si>
  <si>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</si>
  <si>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</si>
  <si>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</si>
  <si>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</si>
  <si>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</si>
  <si>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</si>
  <si>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</si>
  <si>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</si>
  <si>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</si>
  <si>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</si>
  <si>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</si>
  <si>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</si>
  <si>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</si>
  <si>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</si>
  <si>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</si>
  <si>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</si>
  <si>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</si>
  <si>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</si>
  <si>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</si>
  <si>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</si>
  <si>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</si>
  <si>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</si>
  <si>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</si>
  <si>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</si>
  <si>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</si>
  <si>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</si>
  <si>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</si>
  <si>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</si>
  <si>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</si>
  <si>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</si>
  <si>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</si>
  <si>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</si>
  <si>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</si>
  <si>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</si>
  <si>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</si>
  <si>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</si>
  <si>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</si>
  <si>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</si>
  <si>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</si>
  <si>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</si>
  <si>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</si>
  <si>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</si>
  <si>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</si>
  <si>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</si>
  <si>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</si>
  <si>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</si>
  <si>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</si>
  <si>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</si>
  <si>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</si>
  <si>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</si>
  <si>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</si>
  <si>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</si>
  <si>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</si>
  <si>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</si>
  <si>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</si>
  <si>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</si>
  <si>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</si>
  <si>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</si>
  <si>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</si>
  <si>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</si>
  <si>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</si>
  <si>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</si>
  <si>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</si>
  <si>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</si>
  <si>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</si>
  <si>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</si>
  <si>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</si>
  <si>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</si>
  <si>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</si>
  <si>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</si>
  <si>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</si>
  <si>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</si>
  <si>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</si>
  <si>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</si>
  <si>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</si>
  <si>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</si>
  <si>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</si>
  <si>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</si>
  <si>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</si>
  <si>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</si>
  <si>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</si>
  <si>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</si>
  <si>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</si>
  <si>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</si>
  <si>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</si>
  <si>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</si>
  <si>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</si>
  <si>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</si>
  <si>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</si>
  <si>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</si>
  <si>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</si>
  <si>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</si>
  <si>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</si>
  <si>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</si>
  <si>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</si>
  <si>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</si>
  <si>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</si>
  <si>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</si>
  <si>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</si>
  <si>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</si>
  <si>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</si>
  <si>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</si>
  <si>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</si>
  <si>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</si>
  <si>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</si>
  <si>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</si>
  <si>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</si>
  <si>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</si>
  <si>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</si>
  <si>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</si>
  <si>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</si>
  <si>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</si>
  <si>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</si>
  <si>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</si>
  <si>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</si>
  <si>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</si>
  <si>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</si>
  <si>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</si>
  <si>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</si>
  <si>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</si>
  <si>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</si>
  <si>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</si>
  <si>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</si>
  <si>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</si>
  <si>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</si>
  <si>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</si>
  <si>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</si>
  <si>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</si>
  <si>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</si>
  <si>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</si>
  <si>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</si>
  <si>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</si>
  <si>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</si>
  <si>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</si>
  <si>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</si>
  <si>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</si>
  <si>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</si>
  <si>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</si>
  <si>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</si>
  <si>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</si>
  <si>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</si>
  <si>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</si>
  <si>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</si>
  <si>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</si>
  <si>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</si>
  <si>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</si>
  <si>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</si>
  <si>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</si>
  <si>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</si>
  <si>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</si>
  <si>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</si>
  <si>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</si>
  <si>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</si>
  <si>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</si>
  <si>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</si>
  <si>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</si>
  <si>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</si>
  <si>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</si>
  <si>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</si>
  <si>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</si>
  <si>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</si>
  <si>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</si>
  <si>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</si>
  <si>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</si>
  <si>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</si>
  <si>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</si>
  <si>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</si>
  <si>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</si>
  <si>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</si>
  <si>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</si>
  <si>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</si>
  <si>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</si>
  <si>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</si>
  <si>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</si>
  <si>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</si>
  <si>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</si>
  <si>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</si>
  <si>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</si>
  <si>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</si>
  <si>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</si>
  <si>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</si>
  <si>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</si>
  <si>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</si>
  <si>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</si>
  <si>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</si>
  <si>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</si>
  <si>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</si>
  <si>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</si>
  <si>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</si>
  <si>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</si>
  <si>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</si>
  <si>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</si>
  <si>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</si>
  <si>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</si>
  <si>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</si>
  <si>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</si>
  <si>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</si>
  <si>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</si>
  <si>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</si>
  <si>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</si>
  <si>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</si>
  <si>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</si>
  <si>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</si>
  <si>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</si>
  <si>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</si>
  <si>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</si>
  <si>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</si>
  <si>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</si>
  <si>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</si>
  <si>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</si>
  <si>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</si>
  <si>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</si>
  <si>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</si>
  <si>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</si>
  <si>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</si>
  <si>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</si>
  <si>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</si>
  <si>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</si>
  <si>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</si>
  <si>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</si>
  <si>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</si>
  <si>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</si>
  <si>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</si>
  <si>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</si>
  <si>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</si>
  <si>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</si>
  <si>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</si>
  <si>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</si>
  <si>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</si>
  <si>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</si>
  <si>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</si>
  <si>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</si>
  <si>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</si>
  <si>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</si>
  <si>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</si>
  <si>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</si>
  <si>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</si>
  <si>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</si>
  <si>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</si>
  <si>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</si>
  <si>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</si>
  <si>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</si>
  <si>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</si>
  <si>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</si>
  <si>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</si>
  <si>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</si>
  <si>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</si>
  <si>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</si>
  <si>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</si>
  <si>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</si>
  <si>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</si>
  <si>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</si>
  <si>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</si>
  <si>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</si>
  <si>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</si>
  <si>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</si>
  <si>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</si>
  <si>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</si>
  <si>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</si>
  <si>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</si>
  <si>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</si>
  <si>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</si>
  <si>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</si>
  <si>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</si>
  <si>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</si>
  <si>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</si>
  <si>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</si>
  <si>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</si>
  <si>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</si>
  <si>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</si>
  <si>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</si>
  <si>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</si>
  <si>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</si>
  <si>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</si>
  <si>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</si>
  <si>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</si>
  <si>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</si>
  <si>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</si>
  <si>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</si>
  <si>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</si>
  <si>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</si>
  <si>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</si>
  <si>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</si>
  <si>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</si>
  <si>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</si>
  <si>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</si>
  <si>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</si>
  <si>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</si>
  <si>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</si>
  <si>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</si>
  <si>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</si>
  <si>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</si>
  <si>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</si>
  <si>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</si>
  <si>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</si>
  <si>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</si>
  <si>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</si>
  <si>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</si>
  <si>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</si>
  <si>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</si>
  <si>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</si>
  <si>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</si>
  <si>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</si>
  <si>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</si>
  <si>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</si>
  <si>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</si>
  <si>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</si>
  <si>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</si>
  <si>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</si>
  <si>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</si>
  <si>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</si>
  <si>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</si>
  <si>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</si>
  <si>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</si>
  <si>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</si>
  <si>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</si>
  <si>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</si>
  <si>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</si>
  <si>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</si>
  <si>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</si>
  <si>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</si>
  <si>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</si>
  <si>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</si>
  <si>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</si>
  <si>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</si>
  <si>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</si>
  <si>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</si>
  <si>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</si>
  <si>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</si>
  <si>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</si>
  <si>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</si>
  <si>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</si>
  <si>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</si>
  <si>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</si>
  <si>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</si>
  <si>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</si>
  <si>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</si>
  <si>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</si>
  <si>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</si>
  <si>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</si>
  <si>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</si>
  <si>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</si>
  <si>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</si>
  <si>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</si>
  <si>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</si>
  <si>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</si>
  <si>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</si>
  <si>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</si>
  <si>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</si>
  <si>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</si>
  <si>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</si>
  <si>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</si>
  <si>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</si>
  <si>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</si>
  <si>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</si>
  <si>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</si>
  <si>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</si>
  <si>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</si>
  <si>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</si>
  <si>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</si>
  <si>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</si>
  <si>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</si>
  <si>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</si>
  <si>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</si>
  <si>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</si>
  <si>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</si>
  <si>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</si>
  <si>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</si>
  <si>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</si>
  <si>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</si>
  <si>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</si>
  <si>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</si>
  <si>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</si>
  <si>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</si>
  <si>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</si>
  <si>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</si>
  <si>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</si>
  <si>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</si>
  <si>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</si>
  <si>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</si>
  <si>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</si>
  <si>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</si>
  <si>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</si>
  <si>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</si>
  <si>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</si>
  <si>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</si>
  <si>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</si>
  <si>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</si>
  <si>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</si>
  <si>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</si>
  <si>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</si>
  <si>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</si>
  <si>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</si>
  <si>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</si>
  <si>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</si>
  <si>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</si>
  <si>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</si>
  <si>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</si>
  <si>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</si>
  <si>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</si>
  <si>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</si>
  <si>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</si>
  <si>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</si>
  <si>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</si>
  <si>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</si>
  <si>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</si>
  <si>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</si>
  <si>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</si>
  <si>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</si>
  <si>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</si>
  <si>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</si>
  <si>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</si>
  <si>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</si>
  <si>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</si>
  <si>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</si>
  <si>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</si>
  <si>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</si>
  <si>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</si>
  <si>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</si>
  <si>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</si>
  <si>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</si>
  <si>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</si>
  <si>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</si>
  <si>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</si>
  <si>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</si>
  <si>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</si>
  <si>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</si>
  <si>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</si>
  <si>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</si>
  <si>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</si>
  <si>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</si>
  <si>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</si>
  <si>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</si>
  <si>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</si>
  <si>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</si>
  <si>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</si>
  <si>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</si>
  <si>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</si>
  <si>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</si>
  <si>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</si>
  <si>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</si>
  <si>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</si>
  <si>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</si>
  <si>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</si>
  <si>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</si>
  <si>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</si>
  <si>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</si>
  <si>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</si>
  <si>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</si>
  <si>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</si>
  <si>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</si>
  <si>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</si>
  <si>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</si>
  <si>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</si>
  <si>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</si>
  <si>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</si>
  <si>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</si>
  <si>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</si>
  <si>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</si>
  <si>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</si>
  <si>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</si>
  <si>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</si>
  <si>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</si>
  <si>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</si>
  <si>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</si>
  <si>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</si>
  <si>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</si>
  <si>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</si>
  <si>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</si>
  <si>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</si>
  <si>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</si>
  <si>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</si>
  <si>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</si>
  <si>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</si>
  <si>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</si>
  <si>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</si>
  <si>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</si>
  <si>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</si>
  <si>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</si>
  <si>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</si>
  <si>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</si>
  <si>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</si>
  <si>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</si>
  <si>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</si>
  <si>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</si>
  <si>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</si>
  <si>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</si>
  <si>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</si>
  <si>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</si>
  <si>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</si>
  <si>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</si>
  <si>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</si>
  <si>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</si>
  <si>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</si>
  <si>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</si>
  <si>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</si>
  <si>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</si>
  <si>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</si>
  <si>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</si>
  <si>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</si>
  <si>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</si>
  <si>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</si>
  <si>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</si>
  <si>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</si>
  <si>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</si>
  <si>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</si>
  <si>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</si>
  <si>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</si>
  <si>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</si>
  <si>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</si>
  <si>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</si>
  <si>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</si>
  <si>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</si>
  <si>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</si>
  <si>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</si>
  <si>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</si>
  <si>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</si>
  <si>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</si>
  <si>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</si>
  <si>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</si>
  <si>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</si>
  <si>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</si>
  <si>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</si>
  <si>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</si>
  <si>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</si>
  <si>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</si>
  <si>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</si>
  <si>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</si>
  <si>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</si>
  <si>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</si>
  <si>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</si>
  <si>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</si>
  <si>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</si>
  <si>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</si>
  <si>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</si>
  <si>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</si>
  <si>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</si>
  <si>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</si>
  <si>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</si>
  <si>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</si>
  <si>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</si>
  <si>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</si>
  <si>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</si>
  <si>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</si>
  <si>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</si>
  <si>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</si>
  <si>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</si>
  <si>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</si>
  <si>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</si>
  <si>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</si>
  <si>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</si>
  <si>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</si>
  <si>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</si>
  <si>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</si>
  <si>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</si>
  <si>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</si>
  <si>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</si>
  <si>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</si>
  <si>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</si>
  <si>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</si>
  <si>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</si>
  <si>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</si>
  <si>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</si>
  <si>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</si>
  <si>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</si>
  <si>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</si>
  <si>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</si>
  <si>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</si>
  <si>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</si>
  <si>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</si>
  <si>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</si>
  <si>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</si>
  <si>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</si>
  <si>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</si>
  <si>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</si>
  <si>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</si>
  <si>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</si>
  <si>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</si>
  <si>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</si>
  <si>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</si>
  <si>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</si>
  <si>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</si>
  <si>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</si>
  <si>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</si>
  <si>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</si>
  <si>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</si>
  <si>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</si>
  <si>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</si>
  <si>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</si>
  <si>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</si>
  <si>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</si>
  <si>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</si>
  <si>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</si>
  <si>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</si>
  <si>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</si>
  <si>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</si>
  <si>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</si>
  <si>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</si>
  <si>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</si>
  <si>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</si>
  <si>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</si>
  <si>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</si>
  <si>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</si>
  <si>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</si>
  <si>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</si>
  <si>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</si>
  <si>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</si>
  <si>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</si>
  <si>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</si>
  <si>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</si>
  <si>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</si>
  <si>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</si>
  <si>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</si>
  <si>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</si>
  <si>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</si>
  <si>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</si>
  <si>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</si>
  <si>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</si>
  <si>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</si>
  <si>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</si>
  <si>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</si>
  <si>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</si>
  <si>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</si>
  <si>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</si>
  <si>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</si>
  <si>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</si>
  <si>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</si>
  <si>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</si>
  <si>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</si>
  <si>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</si>
  <si>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</si>
  <si>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</si>
  <si>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</si>
  <si>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</si>
  <si>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</si>
  <si>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</si>
  <si>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</si>
  <si>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</si>
  <si>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</si>
  <si>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</si>
  <si>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</si>
  <si>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</si>
  <si>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</si>
  <si>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</si>
  <si>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</si>
  <si>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</si>
  <si>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</si>
  <si>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</si>
  <si>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</si>
  <si>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</si>
  <si>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</si>
  <si>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</si>
  <si>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</si>
  <si>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</si>
  <si>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</si>
  <si>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</si>
  <si>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</si>
  <si>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</si>
  <si>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</si>
  <si>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</si>
  <si>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</si>
  <si>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</si>
  <si>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</si>
  <si>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</si>
  <si>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</si>
  <si>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</si>
  <si>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</si>
  <si>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</si>
  <si>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</si>
  <si>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</si>
  <si>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</si>
  <si>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</si>
  <si>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</si>
  <si>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</si>
  <si>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</si>
  <si>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</si>
  <si>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</si>
  <si>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</si>
  <si>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</si>
  <si>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</si>
  <si>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</si>
  <si>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</si>
  <si>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</si>
  <si>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</si>
  <si>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</si>
  <si>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</si>
  <si>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</si>
  <si>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</si>
  <si>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</si>
  <si>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</si>
  <si>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</si>
  <si>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</si>
  <si>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</si>
  <si>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</si>
  <si>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</si>
  <si>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</si>
  <si>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</si>
  <si>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</si>
  <si>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</si>
  <si>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</si>
  <si>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</si>
  <si>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</si>
  <si>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</si>
  <si>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</si>
  <si>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</si>
  <si>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</si>
  <si>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</si>
  <si>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</si>
  <si>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</si>
  <si>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</si>
  <si>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</si>
  <si>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</si>
  <si>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</si>
  <si>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</si>
  <si>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</si>
  <si>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</si>
  <si>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</si>
  <si>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</si>
  <si>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</si>
  <si>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</si>
  <si>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</si>
  <si>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</si>
  <si>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</si>
  <si>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</si>
  <si>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</si>
  <si>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</si>
  <si>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</si>
  <si>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</si>
  <si>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</si>
  <si>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</si>
  <si>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</si>
  <si>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</si>
  <si>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</si>
  <si>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</si>
  <si>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</si>
  <si>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</si>
  <si>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</si>
  <si>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</si>
  <si>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</si>
  <si>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</si>
  <si>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</si>
  <si>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</si>
  <si>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</si>
  <si>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</si>
  <si>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</si>
  <si>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</si>
  <si>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</si>
  <si>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</si>
  <si>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</si>
  <si>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</si>
  <si>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</si>
  <si>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</si>
  <si>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</si>
  <si>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</si>
  <si>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</si>
  <si>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</si>
  <si>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</si>
  <si>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</si>
  <si>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</si>
  <si>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</si>
  <si>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</si>
  <si>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</si>
  <si>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</si>
  <si>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</si>
  <si>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</si>
  <si>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</si>
  <si>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</si>
  <si>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</si>
  <si>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</si>
  <si>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</si>
  <si>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</si>
  <si>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</si>
  <si>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</si>
  <si>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</si>
  <si>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</si>
  <si>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</si>
  <si>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</si>
  <si>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</si>
  <si>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</si>
  <si>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</si>
  <si>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</si>
  <si>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</si>
  <si>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</si>
  <si>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</si>
  <si>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</si>
  <si>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</si>
  <si>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</si>
  <si>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</si>
  <si>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</si>
  <si>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</si>
  <si>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</si>
  <si>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</si>
  <si>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</si>
  <si>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</si>
  <si>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</si>
  <si>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</si>
  <si>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</si>
  <si>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</si>
  <si>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</si>
  <si>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</si>
  <si>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</si>
  <si>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</si>
  <si>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</si>
  <si>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</si>
  <si>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</si>
  <si>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</si>
  <si>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</si>
  <si>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</si>
  <si>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</si>
  <si>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</si>
  <si>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</si>
  <si>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</si>
  <si>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</si>
  <si>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</si>
  <si>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</si>
  <si>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</si>
  <si>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</si>
  <si>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</si>
  <si>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</si>
  <si>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</si>
  <si>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</si>
  <si>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</si>
  <si>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</si>
  <si>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</si>
  <si>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</si>
  <si>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</si>
  <si>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</si>
  <si>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</si>
  <si>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</si>
  <si>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</si>
  <si>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</si>
  <si>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</si>
  <si>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</si>
  <si>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</si>
  <si>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</si>
  <si>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</si>
  <si>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</si>
  <si>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</si>
  <si>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</si>
  <si>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</si>
  <si>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</si>
  <si>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</si>
  <si>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</si>
  <si>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</si>
  <si>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</si>
  <si>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</si>
  <si>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</si>
  <si>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</si>
  <si>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</si>
  <si>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</si>
  <si>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</si>
  <si>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</si>
  <si>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</si>
  <si>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</si>
  <si>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</si>
  <si>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</si>
  <si>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</si>
  <si>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</si>
  <si>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</si>
  <si>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</si>
  <si>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</si>
  <si>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</si>
  <si>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</si>
  <si>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</si>
  <si>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</si>
  <si>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</si>
  <si>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</si>
  <si>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</si>
  <si>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</si>
  <si>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</si>
  <si>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</si>
  <si>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</si>
  <si>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</si>
  <si>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</si>
  <si>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</si>
  <si>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</si>
  <si>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</si>
  <si>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</si>
  <si>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</si>
  <si>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</si>
  <si>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</si>
  <si>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</si>
  <si>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</si>
  <si>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</si>
  <si>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</si>
  <si>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</si>
  <si>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</si>
  <si>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</si>
  <si>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</si>
  <si>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</si>
  <si>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</si>
  <si>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</si>
  <si>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</si>
  <si>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</si>
  <si>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</si>
  <si>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</si>
  <si>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</si>
  <si>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</si>
  <si>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</si>
  <si>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</si>
  <si>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</si>
  <si>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</si>
  <si>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</si>
  <si>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</si>
  <si>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</si>
  <si>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</si>
  <si>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</si>
  <si>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</si>
  <si>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</si>
  <si>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</si>
  <si>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</si>
  <si>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</si>
  <si>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</si>
  <si>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</si>
  <si>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</si>
  <si>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</si>
  <si>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</si>
  <si>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</si>
  <si>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</si>
  <si>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</si>
  <si>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</si>
  <si>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</si>
  <si>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</si>
  <si>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</si>
  <si>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</si>
  <si>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</si>
  <si>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</si>
  <si>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</si>
  <si>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</si>
  <si>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</si>
  <si>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</si>
  <si>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</si>
  <si>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</si>
  <si>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</si>
  <si>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</si>
  <si>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</si>
  <si>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</si>
  <si>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</si>
  <si>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</si>
  <si>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</si>
  <si>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</si>
  <si>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</si>
  <si>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</si>
  <si>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</si>
  <si>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</si>
  <si>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</si>
  <si>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</si>
  <si>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</si>
  <si>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</si>
  <si>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</si>
  <si>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</si>
  <si>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</si>
  <si>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</si>
  <si>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</si>
  <si>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</si>
  <si>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</si>
  <si>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</si>
  <si>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</si>
  <si>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</si>
  <si>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</si>
  <si>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</si>
  <si>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</si>
  <si>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</si>
  <si>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</si>
  <si>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</si>
  <si>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</si>
  <si>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</si>
  <si>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</si>
  <si>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</si>
  <si>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</si>
  <si>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</si>
  <si>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</si>
  <si>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</si>
  <si>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</si>
  <si>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</si>
  <si>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</si>
  <si>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</si>
  <si>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</si>
  <si>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</si>
  <si>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</si>
  <si>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</si>
  <si>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</si>
  <si>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</si>
  <si>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</si>
  <si>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</si>
  <si>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</si>
  <si>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</si>
  <si>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</si>
  <si>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</si>
  <si>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</si>
  <si>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</si>
  <si>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</si>
  <si>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</si>
  <si>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</si>
  <si>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</si>
  <si>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</si>
  <si>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</si>
  <si>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</si>
  <si>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</si>
  <si>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</si>
  <si>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</si>
  <si>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</si>
  <si>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</si>
  <si>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</si>
  <si>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</si>
  <si>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</si>
  <si>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</si>
  <si>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</si>
  <si>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</si>
  <si>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</si>
  <si>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</si>
  <si>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</si>
  <si>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</si>
  <si>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</si>
  <si>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</si>
  <si>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</si>
  <si>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</si>
  <si>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</si>
  <si>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</si>
  <si>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</si>
  <si>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</si>
  <si>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</si>
  <si>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</si>
  <si>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</si>
  <si>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</si>
  <si>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</si>
  <si>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</si>
  <si>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</si>
  <si>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</si>
  <si>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</si>
  <si>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</si>
  <si>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</si>
  <si>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</si>
  <si>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</si>
  <si>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</si>
  <si>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</si>
  <si>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</si>
  <si>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</si>
  <si>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</si>
  <si>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</si>
  <si>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</si>
  <si>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</si>
  <si>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</si>
  <si>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</si>
  <si>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</si>
  <si>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</si>
  <si>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</si>
  <si>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</si>
  <si>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</si>
  <si>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</si>
  <si>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</si>
  <si>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</si>
  <si>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</si>
  <si>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</si>
  <si>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</si>
  <si>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</si>
  <si>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</si>
  <si>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</si>
  <si>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</si>
  <si>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</si>
  <si>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</si>
  <si>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</si>
  <si>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</si>
  <si>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</si>
  <si>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</si>
  <si>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</si>
  <si>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</si>
  <si>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</si>
  <si>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</si>
  <si>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</si>
  <si>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</si>
  <si>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</si>
  <si>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</si>
  <si>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</si>
  <si>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</si>
  <si>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</si>
  <si>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</si>
  <si>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</si>
  <si>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</si>
  <si>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</si>
  <si>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</si>
  <si>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</si>
  <si>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</si>
  <si>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</si>
  <si>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</si>
  <si>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</si>
  <si>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</si>
  <si>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</si>
  <si>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</si>
  <si>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</si>
  <si>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</si>
  <si>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</si>
  <si>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</si>
  <si>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</si>
  <si>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</si>
  <si>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</si>
  <si>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</si>
  <si>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</si>
  <si>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</si>
  <si>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</si>
  <si>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</si>
  <si>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</si>
  <si>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</si>
  <si>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</si>
  <si>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</si>
  <si>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</si>
  <si>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</si>
  <si>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</si>
  <si>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</si>
  <si>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</si>
  <si>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</si>
  <si>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</si>
  <si>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</si>
  <si>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</si>
  <si>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</si>
  <si>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</si>
  <si>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</si>
  <si>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</si>
  <si>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</si>
  <si>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</si>
  <si>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</si>
  <si>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</si>
  <si>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</si>
  <si>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</si>
  <si>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</si>
  <si>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</si>
  <si>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</si>
  <si>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</si>
  <si>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</si>
  <si>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</si>
  <si>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</si>
  <si>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</si>
  <si>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</si>
  <si>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</si>
  <si>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</si>
  <si>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</si>
  <si>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</si>
  <si>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</si>
  <si>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</si>
  <si>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</si>
  <si>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</si>
  <si>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</si>
  <si>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</si>
  <si>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</si>
  <si>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</si>
  <si>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</si>
  <si>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</si>
  <si>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</si>
  <si>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</si>
  <si>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</si>
  <si>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</si>
  <si>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</si>
  <si>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</si>
  <si>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</si>
  <si>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</si>
  <si>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</si>
  <si>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</si>
  <si>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</si>
  <si>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</si>
  <si>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</si>
  <si>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</si>
  <si>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</si>
  <si>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</si>
  <si>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</si>
  <si>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</si>
  <si>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</si>
  <si>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</si>
  <si>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</si>
  <si>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</si>
  <si>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</si>
  <si>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</si>
  <si>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</si>
  <si>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</si>
  <si>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</si>
  <si>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</si>
  <si>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</si>
  <si>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</si>
  <si>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</si>
  <si>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</si>
  <si>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</si>
  <si>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</si>
  <si>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</si>
  <si>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</si>
  <si>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</si>
  <si>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</si>
  <si>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</si>
  <si>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</si>
  <si>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</si>
  <si>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</si>
  <si>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</si>
  <si>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</si>
  <si>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</si>
  <si>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</si>
  <si>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</si>
  <si>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</si>
  <si>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</si>
  <si>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</si>
  <si>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</si>
  <si>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</si>
  <si>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</si>
  <si>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</si>
  <si>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</si>
  <si>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</si>
  <si>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</si>
  <si>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</si>
  <si>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</si>
  <si>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</si>
  <si>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</si>
  <si>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</si>
  <si>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</si>
  <si>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</si>
  <si>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</si>
  <si>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</si>
  <si>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</si>
  <si>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</si>
  <si>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</si>
  <si>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</si>
  <si>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</si>
  <si>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</si>
  <si>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</si>
  <si>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</si>
  <si>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</si>
  <si>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</si>
  <si>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</si>
  <si>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</si>
  <si>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</si>
  <si>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</si>
  <si>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</si>
  <si>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</si>
  <si>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</si>
  <si>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</si>
  <si>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</si>
  <si>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</si>
  <si>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</si>
  <si>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</si>
  <si>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</si>
  <si>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</si>
  <si>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</si>
  <si>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</si>
  <si>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</si>
  <si>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</si>
  <si>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</si>
  <si>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</si>
  <si>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</si>
  <si>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</si>
  <si>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</si>
  <si>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</si>
  <si>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</si>
  <si>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</si>
  <si>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</si>
  <si>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</si>
  <si>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</si>
  <si>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</si>
  <si>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</si>
  <si>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</si>
  <si>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</si>
  <si>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</si>
  <si>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</si>
  <si>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</si>
  <si>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</si>
  <si>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</si>
  <si>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</si>
  <si>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</si>
  <si>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</si>
  <si>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</si>
  <si>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</si>
  <si>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</si>
  <si>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</si>
  <si>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</si>
  <si>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</si>
  <si>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</si>
  <si>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</si>
  <si>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</si>
  <si>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</si>
  <si>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</si>
  <si>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</si>
  <si>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</si>
  <si>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</si>
  <si>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</si>
  <si>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</si>
  <si>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</si>
  <si>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</si>
  <si>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</si>
  <si>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</si>
  <si>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</si>
  <si>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</si>
  <si>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</si>
  <si>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</si>
  <si>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</si>
  <si>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</si>
  <si>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</si>
  <si>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</si>
  <si>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</si>
  <si>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</si>
  <si>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</si>
  <si>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</si>
  <si>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</si>
  <si>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</si>
  <si>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</si>
  <si>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</si>
  <si>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</si>
  <si>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</si>
  <si>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</si>
  <si>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</si>
  <si>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</si>
  <si>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</si>
  <si>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</si>
  <si>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</si>
  <si>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</si>
  <si>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</si>
  <si>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</si>
  <si>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</si>
  <si>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</si>
  <si>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</si>
  <si>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</si>
  <si>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</si>
  <si>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</si>
  <si>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</si>
  <si>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</si>
  <si>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</si>
  <si>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</si>
  <si>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</si>
  <si>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</si>
  <si>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</si>
  <si>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</si>
  <si>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</si>
  <si>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</si>
  <si>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</si>
  <si>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</si>
  <si>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</si>
  <si>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</si>
  <si>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</si>
  <si>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</si>
  <si>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</si>
  <si>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</si>
  <si>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</si>
  <si>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</si>
  <si>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</si>
  <si>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</si>
  <si>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</si>
  <si>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</si>
  <si>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</si>
  <si>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</si>
  <si>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</si>
  <si>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</si>
  <si>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</si>
  <si>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</si>
  <si>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</si>
  <si>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</si>
  <si>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</si>
  <si>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</si>
  <si>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</si>
  <si>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</si>
  <si>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</si>
  <si>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</si>
  <si>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</si>
  <si>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</si>
  <si>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</si>
  <si>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</si>
  <si>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</si>
  <si>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</si>
  <si>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</si>
  <si>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</si>
  <si>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</si>
  <si>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</si>
  <si>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</si>
  <si>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</si>
  <si>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</si>
  <si>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</si>
  <si>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</si>
  <si>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</si>
  <si>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</si>
  <si>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</si>
  <si>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</si>
  <si>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</si>
  <si>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</si>
  <si>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</si>
  <si>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</si>
  <si>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</si>
  <si>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</si>
  <si>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</si>
  <si>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</si>
  <si>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</si>
  <si>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</si>
  <si>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</si>
  <si>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</si>
  <si>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</si>
  <si>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</si>
  <si>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</si>
  <si>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</si>
  <si>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</si>
  <si>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</si>
  <si>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</si>
  <si>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</si>
  <si>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</si>
  <si>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</si>
  <si>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</si>
  <si>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</si>
  <si>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</si>
  <si>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</si>
  <si>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</si>
  <si>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</si>
  <si>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</si>
  <si>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</si>
  <si>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</si>
  <si>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</si>
  <si>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</si>
  <si>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</si>
  <si>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</si>
  <si>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</si>
  <si>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</si>
  <si>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</si>
  <si>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</si>
  <si>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</si>
  <si>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</si>
  <si>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</si>
  <si>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</si>
  <si>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</si>
  <si>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</si>
  <si>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</si>
  <si>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</si>
  <si>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</si>
  <si>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</si>
  <si>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</si>
  <si>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</si>
  <si>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</si>
  <si>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</si>
  <si>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</si>
  <si>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</si>
  <si>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</si>
  <si>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</si>
  <si>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</si>
  <si>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</si>
  <si>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</si>
  <si>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</si>
  <si>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</si>
  <si>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</si>
  <si>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</si>
  <si>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</si>
  <si>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</si>
  <si>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</si>
  <si>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</si>
  <si>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</si>
  <si>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</si>
  <si>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</si>
  <si>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</si>
  <si>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</si>
  <si>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</si>
  <si>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</si>
  <si>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</si>
  <si>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</si>
  <si>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</si>
  <si>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</si>
  <si>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</si>
  <si>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</si>
  <si>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</si>
  <si>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</si>
  <si>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</si>
  <si>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</si>
  <si>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</si>
  <si>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</si>
  <si>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</si>
  <si>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</si>
  <si>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</si>
  <si>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</si>
  <si>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</si>
  <si>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</si>
  <si>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</si>
  <si>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</si>
  <si>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</si>
  <si>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</si>
  <si>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</si>
  <si>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</si>
  <si>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</si>
  <si>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</si>
  <si>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</si>
  <si>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</si>
  <si>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</si>
  <si>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</si>
  <si>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</si>
  <si>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</si>
  <si>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</si>
  <si>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</si>
  <si>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</si>
  <si>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</si>
  <si>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</si>
  <si>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</si>
  <si>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</si>
  <si>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</si>
  <si>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</si>
  <si>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</si>
  <si>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</si>
  <si>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</si>
  <si>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</si>
  <si>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</si>
  <si>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</si>
  <si>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</si>
  <si>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</si>
  <si>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</si>
  <si>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</si>
  <si>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</si>
  <si>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</si>
  <si>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</si>
  <si>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</si>
  <si>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</si>
  <si>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</si>
  <si>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</si>
  <si>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</si>
  <si>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</si>
  <si>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</si>
  <si>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</si>
  <si>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</si>
  <si>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</si>
  <si>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</si>
  <si>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</si>
  <si>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</si>
  <si>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</si>
  <si>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</si>
  <si>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</si>
  <si>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</si>
  <si>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</si>
  <si>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</si>
  <si>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</si>
  <si>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</si>
  <si>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</si>
  <si>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</si>
  <si>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</si>
  <si>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</si>
  <si>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</si>
  <si>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</si>
  <si>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</si>
  <si>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</si>
  <si>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</si>
  <si>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</si>
  <si>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</si>
  <si>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</si>
  <si>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</si>
  <si>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</si>
  <si>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</si>
  <si>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</si>
  <si>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</si>
  <si>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</si>
  <si>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</si>
  <si>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</si>
  <si>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</si>
  <si>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</si>
  <si>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</si>
  <si>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</si>
  <si>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</si>
  <si>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</si>
  <si>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</si>
  <si>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</si>
  <si>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</si>
  <si>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</si>
  <si>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</si>
  <si>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</si>
  <si>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</si>
  <si>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</si>
  <si>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</si>
  <si>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</si>
  <si>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</si>
  <si>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</si>
  <si>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</si>
  <si>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</si>
  <si>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</si>
  <si>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</si>
  <si>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</si>
  <si>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</si>
  <si>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</si>
  <si>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</si>
  <si>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</si>
  <si>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</si>
  <si>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</si>
  <si>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</si>
  <si>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</si>
  <si>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</si>
  <si>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</si>
  <si>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</si>
  <si>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</si>
  <si>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</si>
  <si>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</si>
  <si>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</si>
  <si>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</si>
  <si>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</si>
  <si>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</si>
  <si>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</si>
  <si>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</si>
  <si>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</si>
  <si>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</si>
  <si>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</si>
  <si>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</si>
  <si>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</si>
  <si>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</si>
  <si>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</si>
  <si>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</si>
  <si>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</si>
  <si>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</si>
  <si>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</si>
  <si>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</si>
  <si>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</si>
  <si>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</si>
  <si>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</si>
  <si>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</si>
  <si>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</si>
  <si>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</si>
  <si>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</si>
  <si>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</si>
  <si>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</si>
  <si>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</si>
  <si>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</si>
  <si>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</si>
  <si>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</si>
  <si>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</si>
  <si>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</si>
  <si>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</si>
  <si>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</si>
  <si>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</si>
  <si>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</si>
  <si>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</si>
  <si>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</si>
  <si>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</si>
  <si>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</si>
  <si>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</si>
  <si>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</si>
  <si>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</si>
  <si>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</si>
  <si>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</si>
  <si>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</si>
  <si>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</si>
  <si>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</si>
  <si>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</si>
  <si>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</si>
  <si>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</si>
  <si>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</si>
  <si>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</si>
  <si>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</si>
  <si>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</si>
  <si>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</si>
  <si>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</si>
  <si>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</si>
  <si>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</si>
  <si>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</si>
  <si>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</si>
  <si>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</si>
  <si>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</si>
  <si>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</si>
  <si>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</si>
  <si>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</si>
  <si>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</si>
  <si>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</si>
  <si>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</si>
  <si>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</si>
  <si>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</si>
  <si>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</si>
  <si>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</si>
  <si>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</si>
  <si>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</si>
  <si>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</si>
  <si>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</si>
  <si>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</si>
  <si>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</si>
  <si>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</si>
  <si>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</si>
  <si>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</si>
  <si>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</si>
  <si>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</si>
  <si>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</si>
  <si>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</si>
  <si>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</si>
  <si>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</si>
  <si>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</si>
  <si>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</si>
  <si>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</si>
  <si>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</si>
  <si>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</si>
  <si>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</si>
  <si>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</si>
  <si>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</si>
  <si>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</si>
  <si>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</si>
  <si>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</si>
  <si>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</si>
  <si>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</si>
  <si>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</si>
  <si>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</si>
  <si>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</si>
  <si>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</si>
  <si>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</si>
  <si>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</si>
  <si>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</si>
  <si>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</si>
  <si>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</si>
  <si>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</si>
  <si>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</si>
  <si>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</si>
  <si>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</si>
  <si>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</si>
  <si>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</si>
  <si>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</si>
  <si>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</si>
  <si>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</si>
  <si>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</si>
  <si>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</si>
  <si>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</si>
  <si>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</si>
  <si>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</si>
  <si>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</si>
  <si>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</si>
  <si>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</si>
  <si>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</si>
  <si>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</si>
  <si>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</si>
  <si>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</si>
  <si>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</si>
  <si>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</si>
  <si>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</si>
  <si>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</si>
  <si>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</si>
  <si>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</si>
  <si>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</si>
  <si>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</si>
  <si>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</si>
  <si>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</si>
  <si>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</si>
  <si>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</si>
  <si>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</si>
  <si>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</si>
  <si>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</si>
  <si>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</si>
  <si>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</si>
  <si>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</si>
  <si>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</si>
  <si>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</si>
  <si>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</si>
  <si>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</si>
  <si>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</si>
  <si>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</si>
  <si>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</si>
  <si>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</si>
  <si>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</si>
  <si>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</si>
  <si>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</si>
  <si>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</si>
  <si>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</si>
  <si>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</si>
  <si>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</si>
  <si>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</si>
  <si>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</si>
  <si>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</si>
  <si>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</si>
  <si>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</si>
  <si>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</si>
  <si>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</si>
  <si>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</si>
  <si>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</si>
  <si>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</si>
  <si>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</si>
  <si>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</si>
  <si>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</si>
  <si>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</si>
  <si>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</si>
  <si>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</si>
  <si>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</si>
  <si>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</si>
  <si>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</si>
  <si>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</si>
  <si>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</si>
  <si>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</si>
  <si>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</si>
  <si>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</si>
  <si>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</si>
  <si>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</si>
  <si>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</si>
  <si>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</si>
  <si>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</si>
  <si>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</si>
  <si>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</si>
  <si>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</si>
  <si>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</si>
  <si>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</si>
  <si>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</si>
  <si>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</si>
  <si>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</si>
  <si>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</si>
  <si>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</si>
  <si>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</si>
  <si>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</si>
  <si>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</si>
  <si>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</si>
  <si>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</si>
  <si>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</si>
  <si>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</si>
  <si>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</si>
  <si>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</si>
  <si>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</si>
  <si>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</si>
  <si>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</si>
  <si>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</si>
  <si>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</si>
  <si>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</si>
  <si>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</si>
  <si>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</si>
  <si>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</si>
  <si>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</si>
  <si>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</si>
  <si>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</si>
  <si>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</si>
  <si>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</si>
  <si>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</si>
  <si>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</si>
  <si>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</si>
  <si>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</si>
  <si>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</si>
  <si>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</si>
  <si>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</si>
  <si>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</si>
  <si>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</si>
  <si>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</si>
  <si>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</si>
  <si>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</si>
  <si>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</si>
  <si>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</si>
  <si>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</si>
  <si>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</si>
  <si>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</si>
  <si>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</si>
  <si>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</si>
  <si>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</si>
  <si>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</si>
  <si>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</si>
  <si>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</si>
  <si>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</si>
  <si>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</si>
  <si>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</si>
  <si>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</si>
  <si>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</si>
  <si>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</si>
  <si>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</si>
  <si>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</si>
  <si>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</si>
  <si>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</si>
  <si>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</si>
  <si>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</si>
  <si>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</si>
  <si>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</si>
  <si>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</si>
  <si>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</si>
  <si>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</si>
  <si>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</si>
  <si>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</si>
  <si>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</si>
  <si>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</si>
  <si>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</si>
  <si>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</si>
  <si>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</si>
  <si>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</si>
  <si>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</si>
  <si>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</si>
  <si>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</si>
  <si>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</si>
  <si>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</si>
  <si>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</si>
  <si>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</si>
  <si>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</si>
  <si>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</si>
  <si>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</si>
  <si>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</si>
  <si>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</si>
  <si>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</si>
  <si>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</si>
  <si>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</si>
  <si>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</si>
  <si>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</si>
  <si>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</si>
  <si>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</si>
  <si>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</si>
  <si>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</si>
  <si>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</si>
  <si>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</si>
  <si>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</si>
  <si>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</si>
  <si>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</si>
  <si>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</si>
  <si>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</si>
  <si>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</si>
  <si>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</si>
  <si>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</si>
  <si>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</si>
  <si>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</si>
  <si>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</si>
  <si>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</si>
  <si>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</si>
  <si>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</si>
  <si>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</si>
  <si>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</si>
  <si>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</si>
  <si>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</si>
  <si>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</si>
  <si>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</si>
  <si>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</si>
  <si>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</si>
  <si>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</si>
  <si>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</si>
  <si>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</si>
  <si>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</si>
  <si>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</si>
  <si>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</si>
  <si>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</si>
  <si>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</si>
  <si>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</si>
  <si>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</si>
  <si>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</si>
  <si>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</si>
  <si>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</si>
  <si>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</si>
  <si>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</si>
  <si>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</si>
  <si>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</si>
  <si>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</si>
  <si>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</si>
  <si>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</si>
  <si>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</si>
  <si>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</si>
  <si>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</si>
  <si>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</si>
  <si>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</si>
  <si>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</si>
  <si>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</si>
  <si>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</si>
  <si>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</si>
  <si>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</si>
  <si>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</si>
  <si>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</si>
  <si>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</si>
  <si>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</si>
  <si>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</si>
  <si>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</si>
  <si>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</si>
  <si>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</si>
  <si>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</si>
  <si>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</si>
  <si>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</si>
  <si>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</si>
  <si>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</si>
  <si>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</si>
  <si>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</si>
  <si>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</si>
  <si>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</si>
  <si>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</si>
  <si>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</si>
  <si>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</si>
  <si>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</si>
  <si>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</si>
  <si>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</si>
  <si>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</si>
  <si>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</si>
  <si>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</si>
  <si>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</si>
  <si>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</si>
  <si>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</si>
  <si>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</si>
  <si>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</si>
  <si>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</si>
  <si>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</si>
  <si>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</si>
  <si>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</si>
  <si>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</si>
  <si>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</si>
  <si>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</si>
  <si>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</si>
  <si>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</si>
  <si>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</si>
  <si>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</si>
  <si>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</si>
  <si>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</si>
  <si>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</si>
  <si>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</si>
  <si>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</si>
  <si>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</si>
  <si>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</si>
  <si>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</si>
  <si>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</si>
  <si>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</si>
  <si>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</si>
  <si>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</si>
  <si>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</si>
  <si>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</si>
  <si>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</si>
  <si>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</si>
  <si>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</si>
  <si>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</si>
  <si>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</si>
  <si>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</si>
  <si>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</si>
  <si>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</si>
  <si>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</si>
  <si>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</si>
  <si>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</si>
  <si>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</si>
  <si>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</si>
  <si>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</si>
  <si>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</si>
  <si>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</si>
  <si>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</si>
  <si>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</si>
  <si>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</si>
  <si>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</si>
  <si>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</si>
  <si>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</si>
  <si>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</si>
  <si>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</si>
  <si>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</si>
  <si>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</si>
  <si>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</si>
  <si>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</si>
  <si>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</si>
  <si>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</si>
  <si>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</si>
  <si>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</si>
  <si>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</si>
  <si>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</si>
  <si>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</si>
  <si>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</si>
  <si>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</si>
  <si>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</si>
  <si>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</si>
  <si>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</si>
  <si>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</si>
  <si>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</si>
  <si>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</si>
  <si>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</si>
  <si>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</si>
  <si>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</si>
  <si>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</si>
  <si>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</si>
  <si>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</si>
  <si>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</si>
  <si>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</si>
  <si>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</si>
  <si>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</si>
  <si>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</si>
  <si>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</si>
  <si>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</si>
  <si>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</si>
  <si>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</si>
  <si>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</si>
  <si>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</si>
  <si>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</si>
  <si>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</si>
  <si>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</si>
  <si>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</si>
  <si>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</si>
  <si>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</si>
  <si>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</si>
  <si>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</si>
  <si>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</si>
  <si>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</si>
  <si>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</si>
  <si>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</si>
  <si>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</si>
  <si>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</si>
  <si>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</si>
  <si>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</si>
  <si>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</si>
  <si>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</si>
  <si>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</si>
  <si>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</si>
  <si>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</si>
  <si>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</si>
  <si>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</si>
  <si>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</si>
  <si>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</si>
  <si>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</si>
  <si>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</si>
  <si>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</si>
  <si>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</si>
  <si>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</si>
  <si>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</si>
  <si>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</si>
  <si>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</si>
  <si>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</si>
  <si>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</si>
  <si>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</si>
  <si>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</si>
  <si>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</si>
  <si>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</si>
  <si>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</si>
  <si>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</si>
  <si>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</si>
  <si>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</si>
  <si>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</si>
  <si>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</si>
  <si>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</si>
  <si>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</si>
  <si>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</si>
  <si>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</si>
  <si>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</si>
  <si>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</si>
  <si>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</si>
  <si>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</si>
  <si>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</si>
  <si>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</si>
  <si>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</si>
  <si>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</si>
  <si>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</si>
  <si>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</si>
  <si>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</si>
  <si>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</si>
  <si>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</si>
  <si>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</si>
  <si>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</si>
  <si>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</si>
  <si>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</si>
  <si>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</si>
  <si>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</si>
  <si>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</si>
  <si>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</si>
  <si>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</si>
  <si>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</si>
  <si>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</si>
  <si>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</si>
  <si>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</si>
  <si>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</si>
  <si>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</si>
  <si>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</si>
  <si>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</si>
  <si>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</si>
  <si>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</si>
  <si>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</si>
  <si>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</si>
  <si>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</si>
  <si>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</si>
  <si>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</si>
  <si>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</si>
  <si>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</si>
  <si>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</si>
  <si>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</si>
  <si>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</si>
  <si>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</si>
  <si>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</si>
  <si>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</si>
  <si>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</si>
  <si>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</si>
  <si>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</si>
  <si>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</si>
  <si>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</si>
  <si>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</si>
  <si>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</si>
  <si>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</si>
  <si>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</si>
  <si>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</si>
  <si>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</si>
  <si>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</si>
  <si>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</si>
  <si>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</si>
  <si>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</si>
  <si>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</si>
  <si>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</si>
  <si>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</si>
  <si>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</si>
  <si>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</si>
  <si>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</si>
  <si>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</si>
  <si>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</si>
  <si>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</si>
  <si>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</si>
  <si>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</si>
  <si>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</si>
  <si>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</si>
  <si>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</si>
  <si>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</si>
  <si>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</si>
  <si>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</si>
  <si>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</si>
  <si>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</si>
  <si>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</si>
  <si>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</si>
  <si>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</si>
  <si>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</si>
  <si>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</si>
  <si>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</si>
  <si>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</si>
  <si>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</si>
  <si>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</si>
  <si>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</si>
  <si>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</si>
  <si>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</si>
  <si>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</si>
  <si>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</si>
  <si>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</si>
  <si>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</si>
  <si>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</si>
  <si>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</si>
  <si>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</si>
  <si>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</si>
  <si>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</si>
  <si>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</si>
  <si>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</si>
  <si>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</si>
  <si>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</si>
  <si>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</si>
  <si>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</si>
  <si>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</si>
  <si>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</si>
  <si>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</si>
  <si>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</si>
  <si>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</si>
  <si>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</si>
  <si>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</si>
  <si>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</si>
  <si>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</si>
  <si>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</si>
  <si>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</si>
  <si>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</si>
  <si>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</si>
  <si>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</si>
  <si>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</si>
  <si>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</si>
  <si>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</si>
  <si>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</si>
  <si>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</si>
  <si>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</si>
  <si>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</si>
  <si>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</si>
  <si>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</si>
  <si>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</si>
  <si>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</si>
  <si>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</si>
  <si>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</si>
  <si>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</si>
  <si>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</si>
  <si>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</si>
  <si>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</si>
  <si>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</si>
  <si>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</si>
  <si>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</si>
  <si>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</si>
  <si>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</si>
  <si>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</si>
  <si>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</si>
  <si>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</si>
  <si>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</si>
  <si>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</si>
  <si>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</si>
  <si>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</si>
  <si>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</si>
  <si>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</si>
  <si>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</si>
  <si>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</si>
  <si>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</si>
  <si>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</si>
  <si>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</si>
  <si>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</si>
  <si>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</si>
  <si>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</si>
  <si>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</si>
  <si>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</si>
  <si>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</si>
  <si>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</si>
  <si>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</si>
  <si>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</si>
  <si>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</si>
  <si>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</si>
  <si>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</si>
  <si>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</si>
  <si>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</si>
  <si>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</si>
  <si>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</si>
  <si>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</si>
  <si>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</si>
  <si>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</si>
  <si>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</si>
  <si>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</si>
  <si>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</si>
  <si>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</si>
  <si>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</si>
  <si>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</si>
  <si>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</si>
  <si>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</si>
  <si>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</si>
  <si>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</si>
  <si>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</si>
  <si>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</si>
  <si>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</si>
  <si>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</si>
  <si>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</si>
  <si>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</si>
  <si>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</si>
  <si>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</si>
  <si>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</si>
  <si>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</si>
  <si>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</si>
  <si>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</si>
  <si>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</si>
  <si>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</si>
  <si>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</si>
  <si>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</si>
  <si>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</si>
  <si>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</si>
  <si>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</si>
  <si>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</si>
  <si>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</si>
  <si>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</si>
  <si>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</si>
  <si>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</si>
  <si>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</si>
  <si>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</si>
  <si>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</si>
  <si>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</si>
  <si>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</si>
  <si>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</si>
  <si>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</si>
  <si>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</si>
  <si>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</si>
  <si>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</si>
  <si>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</si>
  <si>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</si>
  <si>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</si>
  <si>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</si>
  <si>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</si>
  <si>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</si>
  <si>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</si>
  <si>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</si>
  <si>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</si>
  <si>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</si>
  <si>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</si>
  <si>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</si>
  <si>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</si>
  <si>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</si>
  <si>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</si>
  <si>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</si>
  <si>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</si>
  <si>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</si>
  <si>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</si>
  <si>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</si>
  <si>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</si>
  <si>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</si>
  <si>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</si>
  <si>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</si>
  <si>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</si>
  <si>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</si>
  <si>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</si>
  <si>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</si>
  <si>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</si>
  <si>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</si>
  <si>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</si>
  <si>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</si>
  <si>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</si>
  <si>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</si>
  <si>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</si>
  <si>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</si>
  <si>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</si>
  <si>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</si>
  <si>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</si>
  <si>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</si>
  <si>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</si>
  <si>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</si>
  <si>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</si>
  <si>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</si>
  <si>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</si>
  <si>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</si>
  <si>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</si>
  <si>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</si>
  <si>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</si>
  <si>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</si>
  <si>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</si>
  <si>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</si>
  <si>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</si>
  <si>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</si>
  <si>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</si>
  <si>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</si>
  <si>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</si>
  <si>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</si>
  <si>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</si>
  <si>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</si>
  <si>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</si>
  <si>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</si>
  <si>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</si>
  <si>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</si>
  <si>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</si>
  <si>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</si>
  <si>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</si>
  <si>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</si>
  <si>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</si>
  <si>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</si>
  <si>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</si>
  <si>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</si>
  <si>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</si>
  <si>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</si>
  <si>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</si>
  <si>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</si>
  <si>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</si>
  <si>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</si>
  <si>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</si>
  <si>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</si>
  <si>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</si>
  <si>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</si>
  <si>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</si>
  <si>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</si>
  <si>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</si>
  <si>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</si>
  <si>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</si>
  <si>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</si>
  <si>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</si>
  <si>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</si>
  <si>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</si>
  <si>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</si>
  <si>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</si>
  <si>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</si>
  <si>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</si>
  <si>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</si>
  <si>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</si>
  <si>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</si>
  <si>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</si>
  <si>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</si>
  <si>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</si>
  <si>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</si>
  <si>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</si>
  <si>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</si>
  <si>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</si>
  <si>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</si>
  <si>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</si>
  <si>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</si>
  <si>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</si>
  <si>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</si>
  <si>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</si>
  <si>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</si>
  <si>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</si>
  <si>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</si>
  <si>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</si>
  <si>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</si>
  <si>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</si>
  <si>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</si>
  <si>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</si>
  <si>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</si>
  <si>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</si>
  <si>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</si>
  <si>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</si>
  <si>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</si>
  <si>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</si>
  <si>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</si>
  <si>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</si>
  <si>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</si>
  <si>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</si>
  <si>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</si>
  <si>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</si>
  <si>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</si>
  <si>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</si>
  <si>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</si>
  <si>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</si>
  <si>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</si>
  <si>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</si>
  <si>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</si>
  <si>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</si>
  <si>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</si>
  <si>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</si>
  <si>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</si>
  <si>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</si>
  <si>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</si>
  <si>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</si>
  <si>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</si>
  <si>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</si>
  <si>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</si>
  <si>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</si>
  <si>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</si>
  <si>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</si>
  <si>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</si>
  <si>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</si>
  <si>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</si>
  <si>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</si>
  <si>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</si>
  <si>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</si>
  <si>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</si>
  <si>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</si>
  <si>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</si>
  <si>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</si>
  <si>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</si>
  <si>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</si>
  <si>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</si>
  <si>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</si>
  <si>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</si>
  <si>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</si>
  <si>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</si>
  <si>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</si>
  <si>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</si>
  <si>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</si>
  <si>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</si>
  <si>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</si>
  <si>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</si>
  <si>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</si>
  <si>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</si>
  <si>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</si>
  <si>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</si>
  <si>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</si>
  <si>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</si>
  <si>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</si>
  <si>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</si>
  <si>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</si>
  <si>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</si>
  <si>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</si>
  <si>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</si>
  <si>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</si>
  <si>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</si>
  <si>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</si>
  <si>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</si>
  <si>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</si>
  <si>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</si>
  <si>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</si>
  <si>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</si>
  <si>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</si>
  <si>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</si>
  <si>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</si>
  <si>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</si>
  <si>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</si>
  <si>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</si>
  <si>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</si>
  <si>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</si>
  <si>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</si>
  <si>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</si>
  <si>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</si>
  <si>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</si>
  <si>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</si>
  <si>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</si>
  <si>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</si>
  <si>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</si>
  <si>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</si>
  <si>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</si>
  <si>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</si>
  <si>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</si>
  <si>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</si>
  <si>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</si>
  <si>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</si>
  <si>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</si>
  <si>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</si>
  <si>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</si>
  <si>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</si>
  <si>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</si>
  <si>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</si>
  <si>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</si>
  <si>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</si>
  <si>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</si>
  <si>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</si>
  <si>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</si>
  <si>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</si>
  <si>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</si>
  <si>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</si>
  <si>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</si>
  <si>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</si>
  <si>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</si>
  <si>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</si>
  <si>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</si>
  <si>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</si>
  <si>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</si>
  <si>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</si>
  <si>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</si>
  <si>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</si>
  <si>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</si>
  <si>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</si>
  <si>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</si>
  <si>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</si>
  <si>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</si>
  <si>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</si>
  <si>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</si>
  <si>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</si>
  <si>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</si>
  <si>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</si>
  <si>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</si>
  <si>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</si>
  <si>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</si>
  <si>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</si>
  <si>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</si>
  <si>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</si>
  <si>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</si>
  <si>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</si>
  <si>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</si>
  <si>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</si>
  <si>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</si>
  <si>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</si>
  <si>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</si>
  <si>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</si>
  <si>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</si>
  <si>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</si>
  <si>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</si>
  <si>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</si>
  <si>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</si>
  <si>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</si>
  <si>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</si>
  <si>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</si>
  <si>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</si>
  <si>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</si>
  <si>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</si>
  <si>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</si>
  <si>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</si>
  <si>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</si>
  <si>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</si>
  <si>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</si>
  <si>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</si>
  <si>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</si>
  <si>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</si>
  <si>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</si>
  <si>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</si>
  <si>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</si>
  <si>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</si>
  <si>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</si>
  <si>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</si>
  <si>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</si>
  <si>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</si>
  <si>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</si>
  <si>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</si>
  <si>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</si>
  <si>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</si>
  <si>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</si>
  <si>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</si>
  <si>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</si>
  <si>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</si>
  <si>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</si>
  <si>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</si>
  <si>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</si>
  <si>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</si>
  <si>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</si>
  <si>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</si>
  <si>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</si>
  <si>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</si>
  <si>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</si>
  <si>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</si>
  <si>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</si>
  <si>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</si>
  <si>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</si>
  <si>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</si>
  <si>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</si>
  <si>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</si>
  <si>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</si>
  <si>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</si>
  <si>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</si>
  <si>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</si>
  <si>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</si>
  <si>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</si>
  <si>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</si>
  <si>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</si>
  <si>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</si>
  <si>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</si>
  <si>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</si>
  <si>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</si>
  <si>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</si>
  <si>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</si>
  <si>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</si>
  <si>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</si>
  <si>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</si>
  <si>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</si>
  <si>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</si>
  <si>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</si>
  <si>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</si>
  <si>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</si>
  <si>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</si>
  <si>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</si>
  <si>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</si>
  <si>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</si>
  <si>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</si>
  <si>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</si>
  <si>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</si>
  <si>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</si>
  <si>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</si>
  <si>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</si>
  <si>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</si>
  <si>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</si>
  <si>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</si>
  <si>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</si>
  <si>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</si>
  <si>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</si>
  <si>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</si>
  <si>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</si>
  <si>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</si>
  <si>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</si>
  <si>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</si>
  <si>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</si>
  <si>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</si>
  <si>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</si>
  <si>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</si>
  <si>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</si>
  <si>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</si>
  <si>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</si>
  <si>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</si>
  <si>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</si>
  <si>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</si>
  <si>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</si>
  <si>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</si>
  <si>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</si>
  <si>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</si>
  <si>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</si>
  <si>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</si>
  <si>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</si>
  <si>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</si>
  <si>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</si>
  <si>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</si>
  <si>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</si>
  <si>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</si>
  <si>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</si>
  <si>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</si>
  <si>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</si>
  <si>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</si>
  <si>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</si>
  <si>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</si>
  <si>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</si>
  <si>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</si>
  <si>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</si>
  <si>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</si>
  <si>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</si>
  <si>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</si>
  <si>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</si>
  <si>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</si>
  <si>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</si>
  <si>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</si>
  <si>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</si>
  <si>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</si>
  <si>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</si>
  <si>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</si>
  <si>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</si>
  <si>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</si>
  <si>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</si>
  <si>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</si>
  <si>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</si>
  <si>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</si>
  <si>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</si>
  <si>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</si>
  <si>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</si>
  <si>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</si>
  <si>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</si>
  <si>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</si>
  <si>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</si>
  <si>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</si>
  <si>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</si>
  <si>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</si>
  <si>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</si>
  <si>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</si>
  <si>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</si>
  <si>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</si>
  <si>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</si>
  <si>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</si>
  <si>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</si>
  <si>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</si>
  <si>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</si>
  <si>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</si>
  <si>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</si>
  <si>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</si>
  <si>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</si>
  <si>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</si>
  <si>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</si>
  <si>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</si>
  <si>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</si>
  <si>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</si>
  <si>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</si>
  <si>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</si>
  <si>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</si>
  <si>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</si>
  <si>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</si>
  <si>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</si>
  <si>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</si>
  <si>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</si>
  <si>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</si>
  <si>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</si>
  <si>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</si>
  <si>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</si>
  <si>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</si>
  <si>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</si>
  <si>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</si>
  <si>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</si>
  <si>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</si>
  <si>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</si>
  <si>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</si>
  <si>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</si>
  <si>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</si>
  <si>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</si>
  <si>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</si>
  <si>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</si>
  <si>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</si>
  <si>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</si>
  <si>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</si>
  <si>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</si>
  <si>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</si>
  <si>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</si>
  <si>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</si>
  <si>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</si>
  <si>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</si>
  <si>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</si>
  <si>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</si>
  <si>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</si>
  <si>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</si>
  <si>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</si>
  <si>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</si>
  <si>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</si>
  <si>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</si>
  <si>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</si>
  <si>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</si>
  <si>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</si>
  <si>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</si>
  <si>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</si>
  <si>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</si>
  <si>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</si>
  <si>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</si>
  <si>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</si>
  <si>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</si>
  <si>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</si>
  <si>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</si>
  <si>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</si>
  <si>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</si>
  <si>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</si>
  <si>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</si>
  <si>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</si>
  <si>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</si>
  <si>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</si>
  <si>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</si>
  <si>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</si>
  <si>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</si>
  <si>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</si>
  <si>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</si>
  <si>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</si>
  <si>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</si>
  <si>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</si>
  <si>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</si>
  <si>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</si>
  <si>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</si>
  <si>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</si>
  <si>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</si>
  <si>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</si>
  <si>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</si>
  <si>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</si>
  <si>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</si>
  <si>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</si>
  <si>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</si>
  <si>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</si>
  <si>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</si>
  <si>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</si>
  <si>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</si>
  <si>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</si>
  <si>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</si>
  <si>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</si>
  <si>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</si>
  <si>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</si>
  <si>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</si>
  <si>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</si>
  <si>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</si>
  <si>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</si>
  <si>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</si>
  <si>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</si>
  <si>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</si>
  <si>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</si>
  <si>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</si>
  <si>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</si>
  <si>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</si>
  <si>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</si>
  <si>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</si>
  <si>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</si>
  <si>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</si>
  <si>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</si>
  <si>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</si>
  <si>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</si>
  <si>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</si>
  <si>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</si>
  <si>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</si>
  <si>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</si>
  <si>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</si>
  <si>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</si>
  <si>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</si>
  <si>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</si>
  <si>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</si>
  <si>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</si>
  <si>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</si>
  <si>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</si>
  <si>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</si>
  <si>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</si>
  <si>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</si>
  <si>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</si>
  <si>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</si>
  <si>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</si>
  <si>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</si>
  <si>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</si>
  <si>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</si>
  <si>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</si>
  <si>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</si>
  <si>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</si>
  <si>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</si>
  <si>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</si>
  <si>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</si>
  <si>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</si>
  <si>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</si>
  <si>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</si>
  <si>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</si>
  <si>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</si>
  <si>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</si>
  <si>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</si>
  <si>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</si>
  <si>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</si>
  <si>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</si>
  <si>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</si>
  <si>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</si>
  <si>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</si>
  <si>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</si>
  <si>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</si>
  <si>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</si>
  <si>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</si>
  <si>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</si>
  <si>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</si>
  <si>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</si>
  <si>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</si>
  <si>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</si>
  <si>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</si>
  <si>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</si>
  <si>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</si>
  <si>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</si>
  <si>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</si>
  <si>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</si>
  <si>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</si>
  <si>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</si>
  <si>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</si>
  <si>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</si>
  <si>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</si>
  <si>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</si>
  <si>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</si>
  <si>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</si>
  <si>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</si>
  <si>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</si>
  <si>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</si>
  <si>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</si>
  <si>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</si>
  <si>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</si>
  <si>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</si>
  <si>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</si>
  <si>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</si>
  <si>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</si>
  <si>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</si>
  <si>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</si>
  <si>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</si>
  <si>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</si>
  <si>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</si>
  <si>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</si>
  <si>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</si>
  <si>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</si>
  <si>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</si>
  <si>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</si>
  <si>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</si>
  <si>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</si>
  <si>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</si>
  <si>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</si>
  <si>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</si>
  <si>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</si>
  <si>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</si>
  <si>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</si>
  <si>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</si>
  <si>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</si>
  <si>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</si>
  <si>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</si>
  <si>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</si>
  <si>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</si>
  <si>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</si>
  <si>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</si>
  <si>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</si>
  <si>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</si>
  <si>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</si>
  <si>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</si>
  <si>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</si>
  <si>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</si>
  <si>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</si>
  <si>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</si>
  <si>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</si>
  <si>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</si>
  <si>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</si>
  <si>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</si>
  <si>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</si>
  <si>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</si>
  <si>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</si>
  <si>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</si>
  <si>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</si>
  <si>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</si>
  <si>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</si>
  <si>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</si>
  <si>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</si>
  <si>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</si>
  <si>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</si>
  <si>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</si>
  <si>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</si>
  <si>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</si>
  <si>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</si>
  <si>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</si>
  <si>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</si>
  <si>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</si>
  <si>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</si>
  <si>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</si>
  <si>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</si>
  <si>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</si>
  <si>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</si>
  <si>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</si>
  <si>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</si>
  <si>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</si>
  <si>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</si>
  <si>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</si>
  <si>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</si>
  <si>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</si>
  <si>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</si>
  <si>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</si>
  <si>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</si>
  <si>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</si>
  <si>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</si>
  <si>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</si>
  <si>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</si>
  <si>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</si>
  <si>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</si>
  <si>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</si>
  <si>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</si>
  <si>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</si>
  <si>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</si>
  <si>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</si>
  <si>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</si>
  <si>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</si>
  <si>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</si>
  <si>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</si>
  <si>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</si>
  <si>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</si>
  <si>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</si>
  <si>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</si>
  <si>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</si>
  <si>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</si>
  <si>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</si>
  <si>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</si>
  <si>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</si>
  <si>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</si>
  <si>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</si>
  <si>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</si>
  <si>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</si>
  <si>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</si>
  <si>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</si>
  <si>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</si>
  <si>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</si>
  <si>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</si>
  <si>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</si>
  <si>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</si>
  <si>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</si>
  <si>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</si>
  <si>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</si>
  <si>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</si>
  <si>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</si>
  <si>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</si>
  <si>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</si>
  <si>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</si>
  <si>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</si>
  <si>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</si>
  <si>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</si>
  <si>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</si>
  <si>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</si>
  <si>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</si>
  <si>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</si>
  <si>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</si>
  <si>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</si>
  <si>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</si>
  <si>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</si>
  <si>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</si>
  <si>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</si>
  <si>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</si>
  <si>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</si>
  <si>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</si>
  <si>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</si>
  <si>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</si>
  <si>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</si>
  <si>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</si>
  <si>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</si>
  <si>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</si>
  <si>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</si>
  <si>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</si>
  <si>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</si>
  <si>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</si>
  <si>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</si>
  <si>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</si>
  <si>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</si>
  <si>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</si>
  <si>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</si>
  <si>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</si>
  <si>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</si>
  <si>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</si>
  <si>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</si>
  <si>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</si>
  <si>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</si>
  <si>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</si>
  <si>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</si>
  <si>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</si>
  <si>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</si>
  <si>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</si>
  <si>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</si>
  <si>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</si>
  <si>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</si>
  <si>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</si>
  <si>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</si>
  <si>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</si>
  <si>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</si>
  <si>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</si>
  <si>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</si>
  <si>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</si>
  <si>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</si>
  <si>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</si>
  <si>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</si>
  <si>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</si>
  <si>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</si>
  <si>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</si>
  <si>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</si>
  <si>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</si>
  <si>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</si>
  <si>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</si>
  <si>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</si>
  <si>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</si>
  <si>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</si>
  <si>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</si>
  <si>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</si>
  <si>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</si>
  <si>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</si>
  <si>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</si>
  <si>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</si>
  <si>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</si>
  <si>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</si>
  <si>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</si>
  <si>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</si>
  <si>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</si>
  <si>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</si>
  <si>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</si>
  <si>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</si>
  <si>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</si>
  <si>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</si>
  <si>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</si>
  <si>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</si>
  <si>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</si>
  <si>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</si>
  <si>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</si>
  <si>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</si>
  <si>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</si>
  <si>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</si>
  <si>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</si>
  <si>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</si>
  <si>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</si>
  <si>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</si>
  <si>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</si>
  <si>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</si>
  <si>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</si>
  <si>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</si>
  <si>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</si>
  <si>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</si>
  <si>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</si>
  <si>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</si>
  <si>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</si>
  <si>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</si>
  <si>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</si>
  <si>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</si>
  <si>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</si>
  <si>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</si>
  <si>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</si>
  <si>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</si>
  <si>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</si>
  <si>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</si>
  <si>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</si>
  <si>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</si>
  <si>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</si>
  <si>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</si>
  <si>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</si>
  <si>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</si>
  <si>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</si>
  <si>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</si>
  <si>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</si>
  <si>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</si>
  <si>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</si>
  <si>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</si>
  <si>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</si>
  <si>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</si>
  <si>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</si>
  <si>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</si>
  <si>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</si>
  <si>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</si>
  <si>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</si>
  <si>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</si>
  <si>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</si>
  <si>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</si>
  <si>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</si>
  <si>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</si>
  <si>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</si>
  <si>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</si>
  <si>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</si>
  <si>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</si>
  <si>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</si>
  <si>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</si>
  <si>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</si>
  <si>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</si>
  <si>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</si>
  <si>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</si>
  <si>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</si>
  <si>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</si>
  <si>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</si>
  <si>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</si>
  <si>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</si>
  <si>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</si>
  <si>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</si>
  <si>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</si>
  <si>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</si>
  <si>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</si>
  <si>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</si>
  <si>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</si>
  <si>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</si>
  <si>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</si>
  <si>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</si>
  <si>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</si>
  <si>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</si>
  <si>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</si>
  <si>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</si>
  <si>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</si>
  <si>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</si>
  <si>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</si>
  <si>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</si>
  <si>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</si>
  <si>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</si>
  <si>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</si>
  <si>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</si>
  <si>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</si>
  <si>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</si>
  <si>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</si>
  <si>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</si>
  <si>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</si>
  <si>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</si>
  <si>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</si>
  <si>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</si>
  <si>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</si>
  <si>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</si>
  <si>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</si>
  <si>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</si>
  <si>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</si>
  <si>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</si>
  <si>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</si>
  <si>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</si>
  <si>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</si>
  <si>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</si>
  <si>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</si>
  <si>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</si>
  <si>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</si>
  <si>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</si>
  <si>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</si>
  <si>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</si>
  <si>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</si>
  <si>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</si>
  <si>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</si>
  <si>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</si>
  <si>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</si>
  <si>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</si>
  <si>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</si>
  <si>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</si>
  <si>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</si>
  <si>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</si>
  <si>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</si>
  <si>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</si>
  <si>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</si>
  <si>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</si>
  <si>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</si>
  <si>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</si>
  <si>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</si>
  <si>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</si>
  <si>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</si>
  <si>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</si>
  <si>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</si>
  <si>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</si>
  <si>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</si>
  <si>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</si>
  <si>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</si>
  <si>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</si>
  <si>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</si>
  <si>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</si>
  <si>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</si>
  <si>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</si>
  <si>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</si>
  <si>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</si>
  <si>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</si>
  <si>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</si>
  <si>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</si>
  <si>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</si>
  <si>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</si>
  <si>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</si>
  <si>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</si>
  <si>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</si>
  <si>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</si>
  <si>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</si>
  <si>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</si>
  <si>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</si>
  <si>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</si>
  <si>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</si>
  <si>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</si>
  <si>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</si>
  <si>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</si>
  <si>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</si>
  <si>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</si>
  <si>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</si>
  <si>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</si>
  <si>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</si>
  <si>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</si>
  <si>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</si>
  <si>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</si>
  <si>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</si>
  <si>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</si>
  <si>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</si>
  <si>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</si>
  <si>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</si>
  <si>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</si>
  <si>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</si>
  <si>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</si>
  <si>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</si>
  <si>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</si>
  <si>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</si>
  <si>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</si>
  <si>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</si>
  <si>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</si>
  <si>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</si>
  <si>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</si>
  <si>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</si>
  <si>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</si>
  <si>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</si>
  <si>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</si>
  <si>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</si>
  <si>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</si>
  <si>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</si>
  <si>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</si>
  <si>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</si>
  <si>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</si>
  <si>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</si>
  <si>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</si>
  <si>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</si>
  <si>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</si>
  <si>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</si>
  <si>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</si>
  <si>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</si>
  <si>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</si>
  <si>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</si>
  <si>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</si>
  <si>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</si>
  <si>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</si>
  <si>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</si>
  <si>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</si>
  <si>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</si>
  <si>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</si>
  <si>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</si>
  <si>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</si>
  <si>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</si>
  <si>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</si>
  <si>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</si>
  <si>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</si>
  <si>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</si>
  <si>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</si>
  <si>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</si>
  <si>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</si>
  <si>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</si>
  <si>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</si>
  <si>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</si>
  <si>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</si>
  <si>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</si>
  <si>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</si>
  <si>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</si>
  <si>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</si>
  <si>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</si>
  <si>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</si>
  <si>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</si>
  <si>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</si>
  <si>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</si>
  <si>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</si>
  <si>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</si>
  <si>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</si>
  <si>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</si>
  <si>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</si>
  <si>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</si>
  <si>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</si>
  <si>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</si>
  <si>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</si>
  <si>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</si>
  <si>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</si>
  <si>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</si>
  <si>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</si>
  <si>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</si>
  <si>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</si>
  <si>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</si>
  <si>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</si>
  <si>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</si>
  <si>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</si>
  <si>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</si>
  <si>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</si>
  <si>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</si>
  <si>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</si>
  <si>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</si>
  <si>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</si>
  <si>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</si>
  <si>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</si>
  <si>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</si>
  <si>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</si>
  <si>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</si>
  <si>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</si>
  <si>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</si>
  <si>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</si>
  <si>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</si>
  <si>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</si>
  <si>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</si>
  <si>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</si>
  <si>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</si>
  <si>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</si>
  <si>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</si>
  <si>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</si>
  <si>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</si>
  <si>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</si>
  <si>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</si>
  <si>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</si>
  <si>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</si>
  <si>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</si>
  <si>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</si>
  <si>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</si>
  <si>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</si>
  <si>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</si>
  <si>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</si>
  <si>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</si>
  <si>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</si>
  <si>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</si>
  <si>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</si>
  <si>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</si>
  <si>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</si>
  <si>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</si>
  <si>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</si>
  <si>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</si>
  <si>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</si>
  <si>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</si>
  <si>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</si>
  <si>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</si>
  <si>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</si>
  <si>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</si>
  <si>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</si>
  <si>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</si>
  <si>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</si>
  <si>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</si>
  <si>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</si>
  <si>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</si>
  <si>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</si>
  <si>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</si>
  <si>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</si>
  <si>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</si>
  <si>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</si>
  <si>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</si>
  <si>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</si>
  <si>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</si>
  <si>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</si>
  <si>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</si>
  <si>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</si>
  <si>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</si>
  <si>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</si>
  <si>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</si>
  <si>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</si>
  <si>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</si>
  <si>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</si>
  <si>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</si>
  <si>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</si>
  <si>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</si>
  <si>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</si>
  <si>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</si>
  <si>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</si>
  <si>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</si>
  <si>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</si>
  <si>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</si>
  <si>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</si>
  <si>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</si>
  <si>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</si>
  <si>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</si>
  <si>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</si>
  <si>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</si>
  <si>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</si>
  <si>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</si>
  <si>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</si>
  <si>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</si>
  <si>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</si>
  <si>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</si>
  <si>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</si>
  <si>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</si>
  <si>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</si>
  <si>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</si>
  <si>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</si>
  <si>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</si>
  <si>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</si>
  <si>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</si>
  <si>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</si>
  <si>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</si>
  <si>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</si>
  <si>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</si>
  <si>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</si>
  <si>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</si>
  <si>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</si>
  <si>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</si>
  <si>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</si>
  <si>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</si>
  <si>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</si>
  <si>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</si>
  <si>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</si>
  <si>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</si>
  <si>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</si>
  <si>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</si>
  <si>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</si>
  <si>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</si>
  <si>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</si>
  <si>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</si>
  <si>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</si>
  <si>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</si>
  <si>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</si>
  <si>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</si>
  <si>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</si>
  <si>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</si>
  <si>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</si>
  <si>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</si>
  <si>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</si>
  <si>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</si>
  <si>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</si>
  <si>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</si>
  <si>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</si>
  <si>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</si>
  <si>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</si>
  <si>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</si>
  <si>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</si>
  <si>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</si>
  <si>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</si>
  <si>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</si>
  <si>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</si>
  <si>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</si>
  <si>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</si>
  <si>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</si>
  <si>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</si>
  <si>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</si>
  <si>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</si>
  <si>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</si>
  <si>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</si>
  <si>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</si>
  <si>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</si>
  <si>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</si>
  <si>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</si>
  <si>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</si>
  <si>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</si>
  <si>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</si>
  <si>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</si>
  <si>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</si>
  <si>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</si>
  <si>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</si>
  <si>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</si>
  <si>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</si>
  <si>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</si>
  <si>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</si>
  <si>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</si>
  <si>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</si>
  <si>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</si>
  <si>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</si>
  <si>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</si>
  <si>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</si>
  <si>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</si>
  <si>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</si>
  <si>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</si>
  <si>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</si>
  <si>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</si>
  <si>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</si>
  <si>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</si>
  <si>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</si>
  <si>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</si>
  <si>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</si>
  <si>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</si>
  <si>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</si>
  <si>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</si>
  <si>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</si>
  <si>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</si>
  <si>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</si>
  <si>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</si>
  <si>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</si>
  <si>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</si>
  <si>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</si>
  <si>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</si>
  <si>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</si>
  <si>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</si>
  <si>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</si>
  <si>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</si>
  <si>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</si>
  <si>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</si>
  <si>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</si>
  <si>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</si>
  <si>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</si>
  <si>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</si>
  <si>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</si>
  <si>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</si>
  <si>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</si>
  <si>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</si>
  <si>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</si>
  <si>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</si>
  <si>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</si>
  <si>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</si>
  <si>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</si>
  <si>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</si>
  <si>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</si>
  <si>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</si>
  <si>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</si>
  <si>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</si>
  <si>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</si>
  <si>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</si>
  <si>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</si>
  <si>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</si>
  <si>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</si>
  <si>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</si>
  <si>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</si>
  <si>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</si>
  <si>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</si>
  <si>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</si>
  <si>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</si>
  <si>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</si>
  <si>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</si>
  <si>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</si>
  <si>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</si>
  <si>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</si>
  <si>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</si>
  <si>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</si>
  <si>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</si>
  <si>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</si>
  <si>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</si>
  <si>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</si>
  <si>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</si>
  <si>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</si>
  <si>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</si>
  <si>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</si>
  <si>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</si>
  <si>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</si>
  <si>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</si>
  <si>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</si>
  <si>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</si>
  <si>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</si>
  <si>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</si>
  <si>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</si>
  <si>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</si>
  <si>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</si>
  <si>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</si>
  <si>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</si>
  <si>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</si>
  <si>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</si>
  <si>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</si>
  <si>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</si>
  <si>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</si>
  <si>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</si>
  <si>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</si>
  <si>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</si>
  <si>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</si>
  <si>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</si>
  <si>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</si>
  <si>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</si>
  <si>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</si>
  <si>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</si>
  <si>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</si>
  <si>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</si>
  <si>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</si>
  <si>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</si>
  <si>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</si>
  <si>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</si>
  <si>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</si>
  <si>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</si>
  <si>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</si>
  <si>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</si>
  <si>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</si>
  <si>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</si>
  <si>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</si>
  <si>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</si>
  <si>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</si>
  <si>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</si>
  <si>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</si>
  <si>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</si>
  <si>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</si>
  <si>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</si>
  <si>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</si>
  <si>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</si>
  <si>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</si>
  <si>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</si>
  <si>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</si>
  <si>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</si>
  <si>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</si>
  <si>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</si>
  <si>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</si>
  <si>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</si>
  <si>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</si>
  <si>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</si>
  <si>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</si>
  <si>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</si>
  <si>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</si>
  <si>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</si>
  <si>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</si>
  <si>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</si>
  <si>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</si>
  <si>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</si>
  <si>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</si>
  <si>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</si>
  <si>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</si>
  <si>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</si>
  <si>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</si>
  <si>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</si>
  <si>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</si>
  <si>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</si>
  <si>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</si>
  <si>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</si>
  <si>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</si>
  <si>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</si>
  <si>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</si>
  <si>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</si>
  <si>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</si>
  <si>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</si>
  <si>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</si>
  <si>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</si>
  <si>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</si>
  <si>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</si>
  <si>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</si>
  <si>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</si>
  <si>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</si>
  <si>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</si>
  <si>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</si>
  <si>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</si>
  <si>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</si>
  <si>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</si>
  <si>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</si>
  <si>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</si>
  <si>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</si>
  <si>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</si>
  <si>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</si>
  <si>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</si>
  <si>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</si>
  <si>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</si>
  <si>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</si>
  <si>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</si>
  <si>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</si>
  <si>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</si>
  <si>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</si>
  <si>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</si>
  <si>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</si>
  <si>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</si>
  <si>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</si>
  <si>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</si>
  <si>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</si>
  <si>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</si>
  <si>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</si>
  <si>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</si>
  <si>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</si>
  <si>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</si>
  <si>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</si>
  <si>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</si>
  <si>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</si>
  <si>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</si>
  <si>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</si>
  <si>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</si>
  <si>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</si>
  <si>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</si>
  <si>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</si>
  <si>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</si>
  <si>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</si>
  <si>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</si>
  <si>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</si>
  <si>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</si>
  <si>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</si>
  <si>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</si>
  <si>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</si>
  <si>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</si>
  <si>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</si>
  <si>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</si>
  <si>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</si>
  <si>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</si>
  <si>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</si>
  <si>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</si>
  <si>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</si>
  <si>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</si>
  <si>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</si>
  <si>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</si>
  <si>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</si>
  <si>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</si>
  <si>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</si>
  <si>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</si>
  <si>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</si>
  <si>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</si>
  <si>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</si>
  <si>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</si>
  <si>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</si>
  <si>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</si>
  <si>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</si>
  <si>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</si>
  <si>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</si>
  <si>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</si>
  <si>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</si>
  <si>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</si>
  <si>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</si>
  <si>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</si>
  <si>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</si>
  <si>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</si>
  <si>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</si>
  <si>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</si>
  <si>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</si>
  <si>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</si>
  <si>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</si>
  <si>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</si>
  <si>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</si>
  <si>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</si>
  <si>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</si>
  <si>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</si>
  <si>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</si>
  <si>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</si>
  <si>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</si>
  <si>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</si>
  <si>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</si>
  <si>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</si>
  <si>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</si>
  <si>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</si>
  <si>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</si>
  <si>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</si>
  <si>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</si>
  <si>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</si>
  <si>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</si>
  <si>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</si>
  <si>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</si>
  <si>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</si>
  <si>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</si>
  <si>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</si>
  <si>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</si>
  <si>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</si>
  <si>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</si>
  <si>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</si>
  <si>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</si>
  <si>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</si>
  <si>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</si>
  <si>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</si>
  <si>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</si>
  <si>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</si>
  <si>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</si>
  <si>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</si>
  <si>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</si>
  <si>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</si>
  <si>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</si>
  <si>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</si>
  <si>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</si>
  <si>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</si>
  <si>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</si>
  <si>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</si>
  <si>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</si>
  <si>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</si>
  <si>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</si>
  <si>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</si>
  <si>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</si>
  <si>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</si>
  <si>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</si>
  <si>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</si>
  <si>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</si>
  <si>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</si>
  <si>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</si>
  <si>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</si>
  <si>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</si>
  <si>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</si>
  <si>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</si>
  <si>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</si>
  <si>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</si>
  <si>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</si>
  <si>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</si>
  <si>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</si>
  <si>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</si>
  <si>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</si>
  <si>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</si>
  <si>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</si>
  <si>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</si>
  <si>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</si>
  <si>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</si>
  <si>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</si>
  <si>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</si>
  <si>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</si>
  <si>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</si>
  <si>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</si>
  <si>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</si>
  <si>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</si>
  <si>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</si>
  <si>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</si>
  <si>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</si>
  <si>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</si>
  <si>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</si>
  <si>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</si>
  <si>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</si>
  <si>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</si>
  <si>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</si>
  <si>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</si>
  <si>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</si>
  <si>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</si>
  <si>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</si>
  <si>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</si>
  <si>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</si>
  <si>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</si>
  <si>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</si>
  <si>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</si>
  <si>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</si>
  <si>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</si>
  <si>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</si>
  <si>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</si>
  <si>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</si>
  <si>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</si>
  <si>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</si>
  <si>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</si>
  <si>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</si>
  <si>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</si>
  <si>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</si>
  <si>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</si>
  <si>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</si>
  <si>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</si>
  <si>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</si>
  <si>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</si>
  <si>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</si>
  <si>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</si>
  <si>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</si>
  <si>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</si>
  <si>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</si>
  <si>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</si>
  <si>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</si>
  <si>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</si>
  <si>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</si>
  <si>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</si>
  <si>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</si>
  <si>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</si>
  <si>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</si>
  <si>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</si>
  <si>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</si>
  <si>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</si>
  <si>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</si>
  <si>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</si>
  <si>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</si>
  <si>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</si>
  <si>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</si>
  <si>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</si>
  <si>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</si>
  <si>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</si>
  <si>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</si>
  <si>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</si>
  <si>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</si>
  <si>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</si>
  <si>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</si>
  <si>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</si>
  <si>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</si>
  <si>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</si>
  <si>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</si>
  <si>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</si>
  <si>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</si>
  <si>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</si>
  <si>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</si>
  <si>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</si>
  <si>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</si>
  <si>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</si>
  <si>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</si>
  <si>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</si>
  <si>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</si>
  <si>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</si>
  <si>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</si>
  <si>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</si>
  <si>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</si>
  <si>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</si>
  <si>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</si>
  <si>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</si>
  <si>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</si>
  <si>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</si>
  <si>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</si>
  <si>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</si>
  <si>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</si>
  <si>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</si>
  <si>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</si>
  <si>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</si>
  <si>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</si>
  <si>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</si>
  <si>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</si>
  <si>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</si>
  <si>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</si>
  <si>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</si>
  <si>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</si>
  <si>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</si>
  <si>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</si>
  <si>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</si>
  <si>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</si>
  <si>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</si>
  <si>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</si>
  <si>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</si>
  <si>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</si>
  <si>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</si>
  <si>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</si>
  <si>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</si>
  <si>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</si>
  <si>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</si>
  <si>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</si>
  <si>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</si>
  <si>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</si>
  <si>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</si>
  <si>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</si>
  <si>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</si>
  <si>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</si>
  <si>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</si>
  <si>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</si>
  <si>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</si>
  <si>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</si>
  <si>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</si>
  <si>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</si>
  <si>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</si>
  <si>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</si>
  <si>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</si>
  <si>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</si>
  <si>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</si>
  <si>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</si>
  <si>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</si>
  <si>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</si>
  <si>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</si>
  <si>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</si>
  <si>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</si>
  <si>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</si>
  <si>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</si>
  <si>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</si>
  <si>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</si>
  <si>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</si>
  <si>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</si>
  <si>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</si>
  <si>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</si>
  <si>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</si>
  <si>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</si>
  <si>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</si>
  <si>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</si>
  <si>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</si>
  <si>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</si>
  <si>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</si>
  <si>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</si>
  <si>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</si>
  <si>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</si>
  <si>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</si>
  <si>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</si>
  <si>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</si>
  <si>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</si>
  <si>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</si>
  <si>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</si>
  <si>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</si>
  <si>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</si>
  <si>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</si>
  <si>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</si>
  <si>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</si>
  <si>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</si>
  <si>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</si>
  <si>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</si>
  <si>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</si>
  <si>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</si>
  <si>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</si>
  <si>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</si>
  <si>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</si>
  <si>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</si>
  <si>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</si>
  <si>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</si>
  <si>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</si>
  <si>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</si>
  <si>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</si>
  <si>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</si>
  <si>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</si>
  <si>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</si>
  <si>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</si>
  <si>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</si>
  <si>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</si>
  <si>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</si>
  <si>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</si>
  <si>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</si>
  <si>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</si>
  <si>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</si>
  <si>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</si>
  <si>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</si>
  <si>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</si>
  <si>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</si>
  <si>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</si>
  <si>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</si>
  <si>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</si>
  <si>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</si>
  <si>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</si>
  <si>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</si>
  <si>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</si>
  <si>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</si>
  <si>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</si>
  <si>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</si>
  <si>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</si>
  <si>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</si>
  <si>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</si>
  <si>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</si>
  <si>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</si>
  <si>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</si>
  <si>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</si>
  <si>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</si>
  <si>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</si>
  <si>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</si>
  <si>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</si>
  <si>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</si>
  <si>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</si>
  <si>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</si>
  <si>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</si>
  <si>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</si>
  <si>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</si>
  <si>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</si>
  <si>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</si>
  <si>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</si>
  <si>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</si>
  <si>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</si>
  <si>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</si>
  <si>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</si>
  <si>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</si>
  <si>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</si>
  <si>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</si>
  <si>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</si>
  <si>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</si>
  <si>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</si>
  <si>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</si>
  <si>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</si>
  <si>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</si>
  <si>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</si>
  <si>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</si>
  <si>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</si>
  <si>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</si>
  <si>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</si>
  <si>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</si>
  <si>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</si>
  <si>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</si>
  <si>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</si>
  <si>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</si>
  <si>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</si>
  <si>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</si>
  <si>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</si>
  <si>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</si>
  <si>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</si>
  <si>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</si>
  <si>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</si>
  <si>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</si>
  <si>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</si>
  <si>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</si>
  <si>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</si>
  <si>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</si>
  <si>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</si>
  <si>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</si>
  <si>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</si>
  <si>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</si>
  <si>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</si>
  <si>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</si>
  <si>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</si>
  <si>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</si>
  <si>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</si>
  <si>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</si>
  <si>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</si>
  <si>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</si>
  <si>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</si>
  <si>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</si>
  <si>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</si>
  <si>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</si>
  <si>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</si>
  <si>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</si>
  <si>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</si>
  <si>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</si>
  <si>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</si>
  <si>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</si>
  <si>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</si>
  <si>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</si>
  <si>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</si>
  <si>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</si>
  <si>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</si>
  <si>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</si>
  <si>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</si>
  <si>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</si>
  <si>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</si>
  <si>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</si>
  <si>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</si>
  <si>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</si>
  <si>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</si>
  <si>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</si>
  <si>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</si>
  <si>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</si>
  <si>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</si>
  <si>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</si>
  <si>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</si>
  <si>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</si>
  <si>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</si>
  <si>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</si>
  <si>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</si>
  <si>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</si>
  <si>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</si>
  <si>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</si>
  <si>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</si>
  <si>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</si>
  <si>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</si>
  <si>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</si>
  <si>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</si>
  <si>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</si>
  <si>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</si>
  <si>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</si>
  <si>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</si>
  <si>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</si>
  <si>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</si>
  <si>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</si>
  <si>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</si>
  <si>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</si>
  <si>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</si>
  <si>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</si>
  <si>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</si>
  <si>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</si>
  <si>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</si>
  <si>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</si>
  <si>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</si>
  <si>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</si>
  <si>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</si>
  <si>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</si>
  <si>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</si>
  <si>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</si>
  <si>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</si>
  <si>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</si>
  <si>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</si>
  <si>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</si>
  <si>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</si>
  <si>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</si>
  <si>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</si>
  <si>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</si>
  <si>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</si>
  <si>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</si>
  <si>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</si>
  <si>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</si>
  <si>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</si>
  <si>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</si>
  <si>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</si>
  <si>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</si>
  <si>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</si>
  <si>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</si>
  <si>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</si>
  <si>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</si>
  <si>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</si>
  <si>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</si>
  <si>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</si>
  <si>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</si>
  <si>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</si>
  <si>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</si>
  <si>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</si>
  <si>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</si>
  <si>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</si>
  <si>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</si>
  <si>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</si>
  <si>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</si>
  <si>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</si>
  <si>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</si>
  <si>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</si>
  <si>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</si>
  <si>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</si>
  <si>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</si>
  <si>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</si>
  <si>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</si>
  <si>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</si>
  <si>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</si>
  <si>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</si>
  <si>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</si>
  <si>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</si>
  <si>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</si>
  <si>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</si>
  <si>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</si>
  <si>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</si>
  <si>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</si>
  <si>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</si>
  <si>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</si>
  <si>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</si>
  <si>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</si>
  <si>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</si>
  <si>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</si>
  <si>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</si>
  <si>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</si>
  <si>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</si>
  <si>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</si>
  <si>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</si>
  <si>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</si>
  <si>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</si>
  <si>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</si>
  <si>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</si>
  <si>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</si>
  <si>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</si>
  <si>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</si>
  <si>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</si>
  <si>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</si>
  <si>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</si>
  <si>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</si>
  <si>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</si>
  <si>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</si>
  <si>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</si>
  <si>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</si>
  <si>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</si>
  <si>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</si>
  <si>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</si>
  <si>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</si>
  <si>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</si>
  <si>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</si>
  <si>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</si>
  <si>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</si>
  <si>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</si>
  <si>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</si>
  <si>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</si>
  <si>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</si>
  <si>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</si>
  <si>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</si>
  <si>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</si>
  <si>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</si>
  <si>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</si>
  <si>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</si>
  <si>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</si>
  <si>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</si>
  <si>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</si>
  <si>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</si>
  <si>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</si>
  <si>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</si>
  <si>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</si>
  <si>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</si>
  <si>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</si>
  <si>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</si>
  <si>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</si>
  <si>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</si>
  <si>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</si>
  <si>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</si>
  <si>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</si>
  <si>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</si>
  <si>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</si>
  <si>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</si>
  <si>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</si>
  <si>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</si>
  <si>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</si>
  <si>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</si>
  <si>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</si>
  <si>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</si>
  <si>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</si>
  <si>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</si>
  <si>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</si>
  <si>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</si>
  <si>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</si>
  <si>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</si>
  <si>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</si>
  <si>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</si>
  <si>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</si>
  <si>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</si>
  <si>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</si>
  <si>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</si>
  <si>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</si>
  <si>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</si>
  <si>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</si>
  <si>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</si>
  <si>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</si>
  <si>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</si>
  <si>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</si>
  <si>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</si>
  <si>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</si>
  <si>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</si>
  <si>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</si>
  <si>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</si>
  <si>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</si>
  <si>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</si>
  <si>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</si>
  <si>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</si>
  <si>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</si>
  <si>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</si>
  <si>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</si>
  <si>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</si>
  <si>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</si>
  <si>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</si>
  <si>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</si>
  <si>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</si>
  <si>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</si>
  <si>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</si>
  <si>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</si>
  <si>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</si>
  <si>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</si>
  <si>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</si>
  <si>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</si>
  <si>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</si>
  <si>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</si>
  <si>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</si>
  <si>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</si>
  <si>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</si>
  <si>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</si>
  <si>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</si>
  <si>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</si>
  <si>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</si>
  <si>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</si>
  <si>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</si>
  <si>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</si>
  <si>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</si>
  <si>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</si>
  <si>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</si>
  <si>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</si>
  <si>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</si>
  <si>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</si>
  <si>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</si>
  <si>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</si>
  <si>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</si>
  <si>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</si>
  <si>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</si>
  <si>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</si>
  <si>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</si>
  <si>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</si>
  <si>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</si>
  <si>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</si>
  <si>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</si>
  <si>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</si>
  <si>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</si>
  <si>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</si>
  <si>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</si>
  <si>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</si>
  <si>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</si>
  <si>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</si>
  <si>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</si>
  <si>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</si>
  <si>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</si>
  <si>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</si>
  <si>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</si>
  <si>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</si>
  <si>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</si>
  <si>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</si>
  <si>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</si>
  <si>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</si>
  <si>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</si>
  <si>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</si>
  <si>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</si>
  <si>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</si>
  <si>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</si>
  <si>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</si>
  <si>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</si>
  <si>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</si>
  <si>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</si>
  <si>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</si>
  <si>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</si>
  <si>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</si>
  <si>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</si>
  <si>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</si>
  <si>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</si>
  <si>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</si>
  <si>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</si>
  <si>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</si>
  <si>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</si>
  <si>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</si>
  <si>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</si>
  <si>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</si>
  <si>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</si>
  <si>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</si>
  <si>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</si>
  <si>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</si>
  <si>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</si>
  <si>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</si>
  <si>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</si>
  <si>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</si>
  <si>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</si>
  <si>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</si>
  <si>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</si>
  <si>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</si>
  <si>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</si>
  <si>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</si>
  <si>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</si>
  <si>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</si>
  <si>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</si>
  <si>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</si>
  <si>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</si>
  <si>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</si>
  <si>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</si>
  <si>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</si>
  <si>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</si>
  <si>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</si>
  <si>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</si>
  <si>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</si>
  <si>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</si>
  <si>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</si>
  <si>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</si>
  <si>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</si>
  <si>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</si>
  <si>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</si>
  <si>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</si>
  <si>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</si>
  <si>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</si>
  <si>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</si>
  <si>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</si>
  <si>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</si>
  <si>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</si>
  <si>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</si>
  <si>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</si>
  <si>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</si>
  <si>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</si>
  <si>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</si>
  <si>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</si>
  <si>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</si>
  <si>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</si>
  <si>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</si>
  <si>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</si>
  <si>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</si>
  <si>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</si>
  <si>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</si>
  <si>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</si>
  <si>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</si>
  <si>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</si>
  <si>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</si>
  <si>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</si>
  <si>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</si>
  <si>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</si>
  <si>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</si>
  <si>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</si>
  <si>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</si>
  <si>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</si>
  <si>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</si>
  <si>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</si>
  <si>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</si>
  <si>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</si>
  <si>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</si>
  <si>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</si>
  <si>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</si>
  <si>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</si>
  <si>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</si>
  <si>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</si>
  <si>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</si>
  <si>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</si>
  <si>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</si>
  <si>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</si>
  <si>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</si>
  <si>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</si>
  <si>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</si>
  <si>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</si>
  <si>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</si>
  <si>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</si>
  <si>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</si>
  <si>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</si>
  <si>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</si>
  <si>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</si>
  <si>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</si>
  <si>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</si>
  <si>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</si>
  <si>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</si>
  <si>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</si>
  <si>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</si>
  <si>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</si>
  <si>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</si>
  <si>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</si>
  <si>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</si>
  <si>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</si>
  <si>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</si>
  <si>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</si>
  <si>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</si>
  <si>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</si>
  <si>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</si>
  <si>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</si>
  <si>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</si>
  <si>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</si>
  <si>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</si>
  <si>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</si>
  <si>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</si>
  <si>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</si>
  <si>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</si>
  <si>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</si>
  <si>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</si>
  <si>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</si>
  <si>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</si>
  <si>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</si>
  <si>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</si>
  <si>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</si>
  <si>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</si>
  <si>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</si>
  <si>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</si>
  <si>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</si>
  <si>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</si>
  <si>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</si>
  <si>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</si>
  <si>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</si>
  <si>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</si>
  <si>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</si>
  <si>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</si>
  <si>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</si>
  <si>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</si>
  <si>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</si>
  <si>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</si>
  <si>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</si>
  <si>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</si>
  <si>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</si>
  <si>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</si>
  <si>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</si>
  <si>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</si>
  <si>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</si>
  <si>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</si>
  <si>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</si>
  <si>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</si>
  <si>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</si>
  <si>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</si>
  <si>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</si>
  <si>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</si>
  <si>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</si>
  <si>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</si>
  <si>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</si>
  <si>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</si>
  <si>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</si>
  <si>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</si>
  <si>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</si>
  <si>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</si>
  <si>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</si>
  <si>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</si>
  <si>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</si>
  <si>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</si>
  <si>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</si>
  <si>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</si>
  <si>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</si>
  <si>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</si>
  <si>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</si>
  <si>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</si>
  <si>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</si>
  <si>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</si>
  <si>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</si>
  <si>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</si>
  <si>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</si>
  <si>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</si>
  <si>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</si>
  <si>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</si>
  <si>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</si>
  <si>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</si>
  <si>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</si>
  <si>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</si>
  <si>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</si>
  <si>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</si>
  <si>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</si>
  <si>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</si>
  <si>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</si>
  <si>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</si>
  <si>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</si>
  <si>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</si>
  <si>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</si>
  <si>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</si>
  <si>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</si>
  <si>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</si>
  <si>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</si>
  <si>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</si>
  <si>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</si>
  <si>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</si>
  <si>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</si>
  <si>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</si>
  <si>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</si>
  <si>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</si>
  <si>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</si>
  <si>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</si>
  <si>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</si>
  <si>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</si>
  <si>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</si>
  <si>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</si>
  <si>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</si>
  <si>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</si>
  <si>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</si>
  <si>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</si>
  <si>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</si>
  <si>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</si>
  <si>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</si>
  <si>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</si>
  <si>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</si>
  <si>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</si>
  <si>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</si>
  <si>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</si>
  <si>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</si>
  <si>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</si>
  <si>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</si>
  <si>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</si>
  <si>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</si>
  <si>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</si>
  <si>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</si>
  <si>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</si>
  <si>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</si>
  <si>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</si>
  <si>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</si>
  <si>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</si>
  <si>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</si>
  <si>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</si>
  <si>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</si>
  <si>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</si>
  <si>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</si>
  <si>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</si>
  <si>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</si>
  <si>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</si>
  <si>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</si>
  <si>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</si>
  <si>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</si>
  <si>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</si>
  <si>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</si>
  <si>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</si>
  <si>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</si>
  <si>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</si>
  <si>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</si>
  <si>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</si>
  <si>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</si>
  <si>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</si>
  <si>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</si>
  <si>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</si>
  <si>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</si>
  <si>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</si>
  <si>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</si>
  <si>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</si>
  <si>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</si>
  <si>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</si>
  <si>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</si>
  <si>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</si>
  <si>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</si>
  <si>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</si>
  <si>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</si>
  <si>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</si>
  <si>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</si>
  <si>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</si>
  <si>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</si>
  <si>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</si>
  <si>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</si>
  <si>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</si>
  <si>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</si>
  <si>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</si>
  <si>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</si>
  <si>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</si>
  <si>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</si>
  <si>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</si>
  <si>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</si>
  <si>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</si>
  <si>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</si>
  <si>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</si>
  <si>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</si>
  <si>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</si>
  <si>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</si>
  <si>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</si>
  <si>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</si>
  <si>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</si>
  <si>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</si>
  <si>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</si>
  <si>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</si>
  <si>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</si>
  <si>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</si>
  <si>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</si>
  <si>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</si>
  <si>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</si>
  <si>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</si>
  <si>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</si>
  <si>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</si>
  <si>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</si>
  <si>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</si>
  <si>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</si>
  <si>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</si>
  <si>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</si>
  <si>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</si>
  <si>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</si>
  <si>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</si>
  <si>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</si>
  <si>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</si>
  <si>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</si>
  <si>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</si>
  <si>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</si>
  <si>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</si>
  <si>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</si>
  <si>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</si>
  <si>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</si>
  <si>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</si>
  <si>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</si>
  <si>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</si>
  <si>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</si>
  <si>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</si>
  <si>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</si>
  <si>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</si>
  <si>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</si>
  <si>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</si>
  <si>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</si>
  <si>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</si>
  <si>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</si>
  <si>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</si>
  <si>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</si>
  <si>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</si>
  <si>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</si>
  <si>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</si>
  <si>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</si>
  <si>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</si>
  <si>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</si>
  <si>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</si>
  <si>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</si>
  <si>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</si>
  <si>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</si>
  <si>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</si>
  <si>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</si>
  <si>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</si>
  <si>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</si>
  <si>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</si>
  <si>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</si>
  <si>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</si>
  <si>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</si>
  <si>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</si>
  <si>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</si>
  <si>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</si>
  <si>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</si>
  <si>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</si>
  <si>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</si>
  <si>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</si>
  <si>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</si>
  <si>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</si>
  <si>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</si>
  <si>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</si>
  <si>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</si>
  <si>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</si>
  <si>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</si>
  <si>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</si>
  <si>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</si>
  <si>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</si>
  <si>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</si>
  <si>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</si>
  <si>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</si>
  <si>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</si>
  <si>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</si>
  <si>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</si>
  <si>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</si>
  <si>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</si>
  <si>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</si>
  <si>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</si>
  <si>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</si>
  <si>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</si>
  <si>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</si>
  <si>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</si>
  <si>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</si>
  <si>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</si>
  <si>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</si>
  <si>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</si>
  <si>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</si>
  <si>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</si>
  <si>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</si>
  <si>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</si>
  <si>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</si>
  <si>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</si>
  <si>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</si>
  <si>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</si>
  <si>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</si>
  <si>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</si>
  <si>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</si>
  <si>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</si>
  <si>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</si>
  <si>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</si>
  <si>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</si>
  <si>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</si>
  <si>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</si>
  <si>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</si>
  <si>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</si>
  <si>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</si>
  <si>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</si>
  <si>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</si>
  <si>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</si>
  <si>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</si>
  <si>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</si>
  <si>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</si>
  <si>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</si>
  <si>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</si>
  <si>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</si>
  <si>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</si>
  <si>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</si>
  <si>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</si>
  <si>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</si>
  <si>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</si>
  <si>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</si>
  <si>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</si>
  <si>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</si>
  <si>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</si>
  <si>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</si>
  <si>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</si>
  <si>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</si>
  <si>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</si>
  <si>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</si>
  <si>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</si>
  <si>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</si>
  <si>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</si>
  <si>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</si>
  <si>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</si>
  <si>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</si>
  <si>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</si>
  <si>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</si>
  <si>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</si>
  <si>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</si>
  <si>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</si>
  <si>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</si>
  <si>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</si>
  <si>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</si>
  <si>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</si>
  <si>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</si>
  <si>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</si>
  <si>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</si>
  <si>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</si>
  <si>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</si>
  <si>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</si>
  <si>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</si>
  <si>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</si>
  <si>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</si>
  <si>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</si>
  <si>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</si>
  <si>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</si>
  <si>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</si>
  <si>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</si>
  <si>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</si>
  <si>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</si>
  <si>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</si>
  <si>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</si>
  <si>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</si>
  <si>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</si>
  <si>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</si>
  <si>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</si>
  <si>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</si>
  <si>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</si>
  <si>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</si>
  <si>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</si>
  <si>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</si>
  <si>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</si>
  <si>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</si>
  <si>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</si>
  <si>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</si>
  <si>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</si>
  <si>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</si>
  <si>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</si>
  <si>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</si>
  <si>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</si>
  <si>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</si>
  <si>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</si>
  <si>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</si>
  <si>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</si>
  <si>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</si>
  <si>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</si>
  <si>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</si>
  <si>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</si>
  <si>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</si>
  <si>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</si>
  <si>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</si>
  <si>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</si>
  <si>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</si>
  <si>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</si>
  <si>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</si>
  <si>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</si>
  <si>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</si>
  <si>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</si>
  <si>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</si>
  <si>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</si>
  <si>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</si>
  <si>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</si>
  <si>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</si>
  <si>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</si>
  <si>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</si>
  <si>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</si>
  <si>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</si>
  <si>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</si>
  <si>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</si>
  <si>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</si>
  <si>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</si>
  <si>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</si>
  <si>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</si>
  <si>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</si>
  <si>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</si>
  <si>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</si>
  <si>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</si>
  <si>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</si>
  <si>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</si>
  <si>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</si>
  <si>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</si>
  <si>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</si>
  <si>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</si>
  <si>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</si>
  <si>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</si>
  <si>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</si>
  <si>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</si>
  <si>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</si>
  <si>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</si>
  <si>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</si>
  <si>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</si>
  <si>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</si>
  <si>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</si>
  <si>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</si>
  <si>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</si>
  <si>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</si>
  <si>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</si>
  <si>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</si>
  <si>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</si>
  <si>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</si>
  <si>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</si>
  <si>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</si>
  <si>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</si>
  <si>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</si>
  <si>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</si>
  <si>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</si>
  <si>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</si>
  <si>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</si>
  <si>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</si>
  <si>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</si>
  <si>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</si>
  <si>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</si>
  <si>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</si>
  <si>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</si>
  <si>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</si>
  <si>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</si>
  <si>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</si>
  <si>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</si>
  <si>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</si>
  <si>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</si>
  <si>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</si>
  <si>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</si>
  <si>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</si>
  <si>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</si>
  <si>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</si>
  <si>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</si>
  <si>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</si>
  <si>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</si>
  <si>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</si>
  <si>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</si>
  <si>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</si>
  <si>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</si>
  <si>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</si>
  <si>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</si>
  <si>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</si>
  <si>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</si>
  <si>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</si>
  <si>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</si>
  <si>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</si>
  <si>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</si>
  <si>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</si>
  <si>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</si>
  <si>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</si>
  <si>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</si>
  <si>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</si>
  <si>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</si>
  <si>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</si>
  <si>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</si>
  <si>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</si>
  <si>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</si>
  <si>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</si>
  <si>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</si>
  <si>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</si>
  <si>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</si>
  <si>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</si>
  <si>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</si>
  <si>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</si>
  <si>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</si>
  <si>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</si>
  <si>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</si>
  <si>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</si>
  <si>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</si>
  <si>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</si>
  <si>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</si>
  <si>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</si>
  <si>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</si>
  <si>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</si>
  <si>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</si>
  <si>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</si>
  <si>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</si>
  <si>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</si>
  <si>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</si>
  <si>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</si>
  <si>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</si>
  <si>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</si>
  <si>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</si>
  <si>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</si>
  <si>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</si>
  <si>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</si>
  <si>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</si>
  <si>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</si>
  <si>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</si>
  <si>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</si>
  <si>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</si>
  <si>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</si>
  <si>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</si>
  <si>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</si>
  <si>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</si>
  <si>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</si>
  <si>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</si>
  <si>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</si>
  <si>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</si>
  <si>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</si>
  <si>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</si>
  <si>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</si>
  <si>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</si>
  <si>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</si>
  <si>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</si>
  <si>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</si>
  <si>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</si>
  <si>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</si>
  <si>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</si>
  <si>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</si>
  <si>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</si>
  <si>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</si>
  <si>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</si>
  <si>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</si>
  <si>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</si>
  <si>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</si>
  <si>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</si>
  <si>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</si>
  <si>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</si>
  <si>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</si>
  <si>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</si>
  <si>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</si>
  <si>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</si>
  <si>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</si>
  <si>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</si>
  <si>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</si>
  <si>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</si>
  <si>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</si>
  <si>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</si>
  <si>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</si>
  <si>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</si>
  <si>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</si>
  <si>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</si>
  <si>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</si>
  <si>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</si>
  <si>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</si>
  <si>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</si>
  <si>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</si>
  <si>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</si>
  <si>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</si>
  <si>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</si>
  <si>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</si>
  <si>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</si>
  <si>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</si>
  <si>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</si>
  <si>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</si>
  <si>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</si>
  <si>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</si>
  <si>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</si>
  <si>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</si>
  <si>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</si>
  <si>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</si>
  <si>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</si>
  <si>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</si>
  <si>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</si>
  <si>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</si>
  <si>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</si>
  <si>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</si>
  <si>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</si>
  <si>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</si>
  <si>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</si>
  <si>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</si>
  <si>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</si>
  <si>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</si>
  <si>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</si>
  <si>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</si>
  <si>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</si>
  <si>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</si>
  <si>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</si>
  <si>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</si>
  <si>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</si>
  <si>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</si>
  <si>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</si>
  <si>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</si>
  <si>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</si>
  <si>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</si>
  <si>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</si>
  <si>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</si>
  <si>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</si>
  <si>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</si>
  <si>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</si>
  <si>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</si>
  <si>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</si>
  <si>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</si>
  <si>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</si>
  <si>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</si>
  <si>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</si>
  <si>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</si>
  <si>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</si>
  <si>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</si>
  <si>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</si>
  <si>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</si>
  <si>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</si>
  <si>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</si>
  <si>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</si>
  <si>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</si>
  <si>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</si>
  <si>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</si>
  <si>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</si>
  <si>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</si>
  <si>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</si>
  <si>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</si>
  <si>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</si>
  <si>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</si>
  <si>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</si>
  <si>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</si>
  <si>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</si>
  <si>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</si>
  <si>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</si>
  <si>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</si>
  <si>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</si>
  <si>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</si>
  <si>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</si>
  <si>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</si>
  <si>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</si>
  <si>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</si>
  <si>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</si>
  <si>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</si>
  <si>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</si>
  <si>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</si>
  <si>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</si>
  <si>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</si>
  <si>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</si>
  <si>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</si>
  <si>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</si>
  <si>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</si>
  <si>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</si>
  <si>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</si>
  <si>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</si>
  <si>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</si>
  <si>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</si>
  <si>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</si>
  <si>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</si>
  <si>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</si>
  <si>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</si>
  <si>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</si>
  <si>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</si>
  <si>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</si>
  <si>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</si>
  <si>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</si>
  <si>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</si>
  <si>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</si>
  <si>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</si>
  <si>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</si>
  <si>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</si>
  <si>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</si>
  <si>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</si>
  <si>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</si>
  <si>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</si>
  <si>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</si>
  <si>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</si>
  <si>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</si>
  <si>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</si>
  <si>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</si>
  <si>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</si>
  <si>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</si>
  <si>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</si>
  <si>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</si>
  <si>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</si>
  <si>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</si>
  <si>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</si>
  <si>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</si>
  <si>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</si>
  <si>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</si>
  <si>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</si>
  <si>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</si>
  <si>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</si>
  <si>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</si>
  <si>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</si>
  <si>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</si>
  <si>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</si>
  <si>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</si>
  <si>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</si>
  <si>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</si>
  <si>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</si>
  <si>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</si>
  <si>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</si>
  <si>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</si>
  <si>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</si>
  <si>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</si>
  <si>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</si>
  <si>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</si>
  <si>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</si>
  <si>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</si>
  <si>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</si>
  <si>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</si>
  <si>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</si>
  <si>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</si>
  <si>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</si>
  <si>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</si>
  <si>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</si>
  <si>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</si>
  <si>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</si>
  <si>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</si>
  <si>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</si>
  <si>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</si>
  <si>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</si>
  <si>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</si>
  <si>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</si>
  <si>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</si>
  <si>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</si>
  <si>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</si>
  <si>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</si>
  <si>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</si>
  <si>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</si>
  <si>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</si>
  <si>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</si>
  <si>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</si>
  <si>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</si>
  <si>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</si>
  <si>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</si>
  <si>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</si>
  <si>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</si>
  <si>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</si>
  <si>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</si>
  <si>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</si>
  <si>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</si>
  <si>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</si>
  <si>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</si>
  <si>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</si>
  <si>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</si>
  <si>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</si>
  <si>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</si>
  <si>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</si>
  <si>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</si>
  <si>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</si>
  <si>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</si>
  <si>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</si>
  <si>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</si>
  <si>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</si>
  <si>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</si>
  <si>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</si>
  <si>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</si>
  <si>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</si>
  <si>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</si>
  <si>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</si>
  <si>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</si>
  <si>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</si>
  <si>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</si>
  <si>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</si>
  <si>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</si>
  <si>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</si>
  <si>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</si>
  <si>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</si>
  <si>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</si>
  <si>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</si>
  <si>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</si>
  <si>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</si>
  <si>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</si>
  <si>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</si>
  <si>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</si>
  <si>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</si>
  <si>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</si>
  <si>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</si>
  <si>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</si>
  <si>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</si>
  <si>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</si>
  <si>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</si>
  <si>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</si>
  <si>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</si>
  <si>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</si>
  <si>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</si>
  <si>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</si>
  <si>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</si>
  <si>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</si>
  <si>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</si>
  <si>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</si>
  <si>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</si>
  <si>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</si>
  <si>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</si>
  <si>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</si>
  <si>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</si>
  <si>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</si>
  <si>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</si>
  <si>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</si>
  <si>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</si>
  <si>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</si>
  <si>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</si>
  <si>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</si>
  <si>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</si>
  <si>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</si>
  <si>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</si>
  <si>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</si>
  <si>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</si>
  <si>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</si>
  <si>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</si>
  <si>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</si>
  <si>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</si>
  <si>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</si>
  <si>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</si>
  <si>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</si>
  <si>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</si>
  <si>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</si>
  <si>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</si>
  <si>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</si>
  <si>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</si>
  <si>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</si>
  <si>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</si>
  <si>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</si>
  <si>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</si>
  <si>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</si>
  <si>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</si>
  <si>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</si>
  <si>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</si>
  <si>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</si>
  <si>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</si>
  <si>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</si>
  <si>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</si>
  <si>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</si>
  <si>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</si>
  <si>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</si>
  <si>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</si>
  <si>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</si>
  <si>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</si>
  <si>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</si>
  <si>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</si>
  <si>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</si>
  <si>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</si>
  <si>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</si>
  <si>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</si>
  <si>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</si>
  <si>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</si>
  <si>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</si>
  <si>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</si>
  <si>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</si>
  <si>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</si>
  <si>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</si>
  <si>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</si>
  <si>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</si>
  <si>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</si>
  <si>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</si>
  <si>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</si>
  <si>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</si>
  <si>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</si>
  <si>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</si>
  <si>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</si>
  <si>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</si>
  <si>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</si>
  <si>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</si>
  <si>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</si>
  <si>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</si>
  <si>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</si>
  <si>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</si>
  <si>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</si>
  <si>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</si>
  <si>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</si>
  <si>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</si>
  <si>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</si>
  <si>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</si>
  <si>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</si>
  <si>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</si>
  <si>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</si>
  <si>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</si>
  <si>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</si>
  <si>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</si>
  <si>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</si>
  <si>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</si>
  <si>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</si>
  <si>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</si>
  <si>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</si>
  <si>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</si>
  <si>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</si>
  <si>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</si>
  <si>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</si>
  <si>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</si>
  <si>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</si>
  <si>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</si>
  <si>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</si>
  <si>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</si>
  <si>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</si>
  <si>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</si>
  <si>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</si>
  <si>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</si>
  <si>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</si>
  <si>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</si>
  <si>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</si>
  <si>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</si>
  <si>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</si>
  <si>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</si>
  <si>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</si>
  <si>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</si>
  <si>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</si>
  <si>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</si>
  <si>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</si>
  <si>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</si>
  <si>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</si>
  <si>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</si>
  <si>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</si>
  <si>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</si>
  <si>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</si>
  <si>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</si>
  <si>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</si>
  <si>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</si>
  <si>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</si>
  <si>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</si>
  <si>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</si>
  <si>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</si>
  <si>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</si>
  <si>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</si>
  <si>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</si>
  <si>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</si>
  <si>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</si>
  <si>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</si>
  <si>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</si>
  <si>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</si>
  <si>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</si>
  <si>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</si>
  <si>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</si>
  <si>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</si>
  <si>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</si>
  <si>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</si>
  <si>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</si>
  <si>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</si>
  <si>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</si>
  <si>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</si>
  <si>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</si>
  <si>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</si>
  <si>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</si>
  <si>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</si>
  <si>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</si>
  <si>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</si>
  <si>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</si>
  <si>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</si>
  <si>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</si>
  <si>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</si>
  <si>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</si>
  <si>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</si>
  <si>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</si>
  <si>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</si>
  <si>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</si>
  <si>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</si>
  <si>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</si>
  <si>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</si>
  <si>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</si>
  <si>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</si>
  <si>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</si>
  <si>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</si>
  <si>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</si>
  <si>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</si>
  <si>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</si>
  <si>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</si>
  <si>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</si>
  <si>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</si>
  <si>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</si>
  <si>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</si>
  <si>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</si>
  <si>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</si>
  <si>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</si>
  <si>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</si>
  <si>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</si>
  <si>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</si>
  <si>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</si>
  <si>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</si>
  <si>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</si>
  <si>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</si>
  <si>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</si>
  <si>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</si>
  <si>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</si>
  <si>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</si>
  <si>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</si>
  <si>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</si>
  <si>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</si>
  <si>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</si>
  <si>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</si>
  <si>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</si>
  <si>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</si>
  <si>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</si>
  <si>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</si>
  <si>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</si>
  <si>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</si>
  <si>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</si>
  <si>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</si>
  <si>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</si>
  <si>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</si>
  <si>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</si>
  <si>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</si>
  <si>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</si>
  <si>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</si>
  <si>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</si>
  <si>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</si>
  <si>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</si>
  <si>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</si>
  <si>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</si>
  <si>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</si>
  <si>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</si>
  <si>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</si>
  <si>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</si>
  <si>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</si>
  <si>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</si>
  <si>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</si>
  <si>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</si>
  <si>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</si>
  <si>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</si>
  <si>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</si>
  <si>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</si>
  <si>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</si>
  <si>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</si>
  <si>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</si>
  <si>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</si>
  <si>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</si>
  <si>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</si>
  <si>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</si>
  <si>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</si>
  <si>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</si>
  <si>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</si>
  <si>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</si>
  <si>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</si>
  <si>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</si>
  <si>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</si>
  <si>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</si>
  <si>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</si>
  <si>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</si>
  <si>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</si>
  <si>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</si>
  <si>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</si>
  <si>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</si>
  <si>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</si>
  <si>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</si>
  <si>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</si>
  <si>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</si>
  <si>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</si>
  <si>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</si>
  <si>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</si>
  <si>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</si>
  <si>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</si>
  <si>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</si>
  <si>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</si>
  <si>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</si>
  <si>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</si>
  <si>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</si>
  <si>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</si>
  <si>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</si>
  <si>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</si>
  <si>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</si>
  <si>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</si>
  <si>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</si>
  <si>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</si>
  <si>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</si>
  <si>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</si>
  <si>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</si>
  <si>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</si>
  <si>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</si>
  <si>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</si>
  <si>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</si>
  <si>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</si>
  <si>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</si>
  <si>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</si>
  <si>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</si>
  <si>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</si>
  <si>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</si>
  <si>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</si>
  <si>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</si>
  <si>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</si>
  <si>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</si>
  <si>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</si>
  <si>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</si>
  <si>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</si>
  <si>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</si>
  <si>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</si>
  <si>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</si>
  <si>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</si>
  <si>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</si>
  <si>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</si>
  <si>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</si>
  <si>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</si>
  <si>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</si>
  <si>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</si>
  <si>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</si>
  <si>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</si>
  <si>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</si>
  <si>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</si>
  <si>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</si>
  <si>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</si>
  <si>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</si>
  <si>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</si>
  <si>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</si>
  <si>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</si>
  <si>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</si>
  <si>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</si>
  <si>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</si>
  <si>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</si>
  <si>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</si>
  <si>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</si>
  <si>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</si>
  <si>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</si>
  <si>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</si>
  <si>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</si>
  <si>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</si>
  <si>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</si>
  <si>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</si>
  <si>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</si>
  <si>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</si>
  <si>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</si>
  <si>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</si>
  <si>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</si>
  <si>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</si>
  <si>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</si>
  <si>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</si>
  <si>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</si>
  <si>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</si>
  <si>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</si>
  <si>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</si>
  <si>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</si>
  <si>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</si>
  <si>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</si>
  <si>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</si>
  <si>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</si>
  <si>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</si>
  <si>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</si>
  <si>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</si>
  <si>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</si>
  <si>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</si>
  <si>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</si>
  <si>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</si>
  <si>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</si>
  <si>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</si>
  <si>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</si>
  <si>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</si>
  <si>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</si>
  <si>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</si>
  <si>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</si>
  <si>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</si>
  <si>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</si>
  <si>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</si>
  <si>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</si>
  <si>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</si>
  <si>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</si>
  <si>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</si>
  <si>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</si>
  <si>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</si>
  <si>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</si>
  <si>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</si>
  <si>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</si>
  <si>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</si>
  <si>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</si>
  <si>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</si>
  <si>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</si>
  <si>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</si>
  <si>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</si>
  <si>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</si>
  <si>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</si>
  <si>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</si>
  <si>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</si>
  <si>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</si>
  <si>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</si>
  <si>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</si>
  <si>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</si>
  <si>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</si>
  <si>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</si>
  <si>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</si>
  <si>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</si>
  <si>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</si>
  <si>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</si>
  <si>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</si>
  <si>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</si>
  <si>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</si>
  <si>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</si>
  <si>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</si>
  <si>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</si>
  <si>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</si>
  <si>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</si>
  <si>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</si>
  <si>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</si>
  <si>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</si>
  <si>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</si>
  <si>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</si>
  <si>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</si>
  <si>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</si>
  <si>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</si>
  <si>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</si>
  <si>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</si>
  <si>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</si>
  <si>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</si>
  <si>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</si>
  <si>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</si>
  <si>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</si>
  <si>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</si>
  <si>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</si>
  <si>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</si>
  <si>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</si>
  <si>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</si>
  <si>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</si>
  <si>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</si>
  <si>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</si>
  <si>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</si>
  <si>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</si>
  <si>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</si>
  <si>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</si>
  <si>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</si>
  <si>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</si>
  <si>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</si>
  <si>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</si>
  <si>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</si>
  <si>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</si>
  <si>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</si>
  <si>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</si>
  <si>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</si>
  <si>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</si>
  <si>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</si>
  <si>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</si>
  <si>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</si>
  <si>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</si>
  <si>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</si>
  <si>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</si>
  <si>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</si>
  <si>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</si>
  <si>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</si>
  <si>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</si>
  <si>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</si>
  <si>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</si>
  <si>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</si>
  <si>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</si>
  <si>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</si>
  <si>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</si>
  <si>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</si>
  <si>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</si>
  <si>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</si>
  <si>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</si>
  <si>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</si>
  <si>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</si>
  <si>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</si>
  <si>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</si>
  <si>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</si>
  <si>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</si>
  <si>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</si>
  <si>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</si>
  <si>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</si>
  <si>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</si>
  <si>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</si>
  <si>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</si>
  <si>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</si>
  <si>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</si>
  <si>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</si>
  <si>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</si>
  <si>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</si>
  <si>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</si>
  <si>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</si>
  <si>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</si>
  <si>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</si>
  <si>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</si>
  <si>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</si>
  <si>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</si>
  <si>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</si>
  <si>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</si>
  <si>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</si>
  <si>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</si>
  <si>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</si>
  <si>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</si>
  <si>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</si>
  <si>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</si>
  <si>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</si>
  <si>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</si>
  <si>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</si>
  <si>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</si>
  <si>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</si>
  <si>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</si>
  <si>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</si>
  <si>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</si>
  <si>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</si>
  <si>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</si>
  <si>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</si>
  <si>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</si>
  <si>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</si>
  <si>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</si>
  <si>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</si>
  <si>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</si>
  <si>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</si>
  <si>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</si>
  <si>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</si>
  <si>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</si>
  <si>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</si>
  <si>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</si>
  <si>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</si>
  <si>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</si>
  <si>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</si>
  <si>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</si>
  <si>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</si>
  <si>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</si>
  <si>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</si>
  <si>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</si>
  <si>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</si>
  <si>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</si>
  <si>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</si>
  <si>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</si>
  <si>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</si>
  <si>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</si>
  <si>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</si>
  <si>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</si>
  <si>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</si>
  <si>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</si>
  <si>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</si>
  <si>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</si>
  <si>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</si>
  <si>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</si>
  <si>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</si>
  <si>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</si>
  <si>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</si>
  <si>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</si>
  <si>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</si>
  <si>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</si>
  <si>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</si>
  <si>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</si>
  <si>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</si>
  <si>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</si>
  <si>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</si>
  <si>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</si>
  <si>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</si>
  <si>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</si>
  <si>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</si>
  <si>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</si>
  <si>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</si>
  <si>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</si>
  <si>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</si>
  <si>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</si>
  <si>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</si>
  <si>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</si>
  <si>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</si>
  <si>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</si>
  <si>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</si>
  <si>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</si>
  <si>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</si>
  <si>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</si>
  <si>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</si>
  <si>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</si>
  <si>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</si>
  <si>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</si>
  <si>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</si>
  <si>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</si>
  <si>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</si>
  <si>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</si>
  <si>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</si>
  <si>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</si>
  <si>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</si>
  <si>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</si>
  <si>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</si>
  <si>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</si>
  <si>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</si>
  <si>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</si>
  <si>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</si>
  <si>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</si>
  <si>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</si>
  <si>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</si>
  <si>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</si>
  <si>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</si>
  <si>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</si>
  <si>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</si>
  <si>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</si>
  <si>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</si>
  <si>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</si>
  <si>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</si>
  <si>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</si>
  <si>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</si>
  <si>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</si>
  <si>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</si>
  <si>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</si>
  <si>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</si>
  <si>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</si>
  <si>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</si>
  <si>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</si>
  <si>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</si>
  <si>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</si>
  <si>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</si>
  <si>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</si>
  <si>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</si>
  <si>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</si>
  <si>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</si>
  <si>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</si>
  <si>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</si>
  <si>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</si>
  <si>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</si>
  <si>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</si>
  <si>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</si>
  <si>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</si>
  <si>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</si>
  <si>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</si>
  <si>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</si>
  <si>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</si>
  <si>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</si>
  <si>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</si>
  <si>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</si>
  <si>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</si>
  <si>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</si>
  <si>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</si>
  <si>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</si>
  <si>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</si>
  <si>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</si>
  <si>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</si>
  <si>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</si>
  <si>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</si>
  <si>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</si>
  <si>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</si>
  <si>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</si>
  <si>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</si>
  <si>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</si>
  <si>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</si>
  <si>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</si>
  <si>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</si>
  <si>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</si>
  <si>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</si>
  <si>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</si>
  <si>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</si>
  <si>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</si>
  <si>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</si>
  <si>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</si>
  <si>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</si>
  <si>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</si>
  <si>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</si>
  <si>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</si>
  <si>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</si>
  <si>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</si>
  <si>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</si>
  <si>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</si>
  <si>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</si>
  <si>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</si>
  <si>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</si>
  <si>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</si>
  <si>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</si>
  <si>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</si>
  <si>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</si>
  <si>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</si>
  <si>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</si>
  <si>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</si>
  <si>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</si>
  <si>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</si>
  <si>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</si>
  <si>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</si>
  <si>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</si>
  <si>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</si>
  <si>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</si>
  <si>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</si>
  <si>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</si>
  <si>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</si>
  <si>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</si>
  <si>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</si>
  <si>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</si>
  <si>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</si>
  <si>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</si>
  <si>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</si>
  <si>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</si>
  <si>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</si>
  <si>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</si>
  <si>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</si>
  <si>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</si>
  <si>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</si>
  <si>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</si>
  <si>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</si>
  <si>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</si>
  <si>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</si>
  <si>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</si>
  <si>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</si>
  <si>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</si>
  <si>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</si>
  <si>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</si>
  <si>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</si>
  <si>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</si>
  <si>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</si>
  <si>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</si>
  <si>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</si>
  <si>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</si>
  <si>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</si>
  <si>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</si>
  <si>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</si>
  <si>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</si>
  <si>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</si>
  <si>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</si>
  <si>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</si>
  <si>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</si>
  <si>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</si>
  <si>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</si>
  <si>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</si>
  <si>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</si>
  <si>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</si>
  <si>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</si>
  <si>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</si>
  <si>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</si>
  <si>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</si>
  <si>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</si>
  <si>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</si>
  <si>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</si>
  <si>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</si>
  <si>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</si>
  <si>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</si>
  <si>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</si>
  <si>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</si>
  <si>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</si>
  <si>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</si>
  <si>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</si>
  <si>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</si>
  <si>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</si>
  <si>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</si>
  <si>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</si>
  <si>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</si>
  <si>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</si>
  <si>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</si>
  <si>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</si>
  <si>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</si>
  <si>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</si>
  <si>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</si>
  <si>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</si>
  <si>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</si>
  <si>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</si>
  <si>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</si>
  <si>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</si>
  <si>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</si>
  <si>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</si>
  <si>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</si>
  <si>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</si>
  <si>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</si>
  <si>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</si>
  <si>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</si>
  <si>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</si>
  <si>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</si>
  <si>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</si>
  <si>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</si>
  <si>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</si>
  <si>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</si>
  <si>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</si>
  <si>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</si>
  <si>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</si>
  <si>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</si>
  <si>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</si>
  <si>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</si>
  <si>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</si>
  <si>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</si>
  <si>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</si>
  <si>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</si>
  <si>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</si>
  <si>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</si>
  <si>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</si>
  <si>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</si>
  <si>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</si>
  <si>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</si>
  <si>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</si>
  <si>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</si>
  <si>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</si>
  <si>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</si>
  <si>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</si>
  <si>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</si>
  <si>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</si>
  <si>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</si>
  <si>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</si>
  <si>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</si>
  <si>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</si>
  <si>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</si>
  <si>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</si>
  <si>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</si>
  <si>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</si>
  <si>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</si>
  <si>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</si>
  <si>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</si>
  <si>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</si>
  <si>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</si>
  <si>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</si>
  <si>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</si>
  <si>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</si>
  <si>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</si>
  <si>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</si>
  <si>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</si>
  <si>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</si>
  <si>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</si>
  <si>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</si>
  <si>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</si>
  <si>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</si>
  <si>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</si>
  <si>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</si>
  <si>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</si>
  <si>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</si>
  <si>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</si>
  <si>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</si>
  <si>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</si>
  <si>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</si>
  <si>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</si>
  <si>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</si>
  <si>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</si>
  <si>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</si>
  <si>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</si>
  <si>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</si>
  <si>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</si>
  <si>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</si>
  <si>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</si>
  <si>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</si>
  <si>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</si>
  <si>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</si>
  <si>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</si>
  <si>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</si>
  <si>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</si>
  <si>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</si>
  <si>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</si>
  <si>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</si>
  <si>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</si>
  <si>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</si>
  <si>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</si>
  <si>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</si>
  <si>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</si>
  <si>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</si>
  <si>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</si>
  <si>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</si>
  <si>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</si>
  <si>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</si>
  <si>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</si>
  <si>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</si>
  <si>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</si>
  <si>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</si>
  <si>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</si>
  <si>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</si>
  <si>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</si>
  <si>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</si>
  <si>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</si>
  <si>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</si>
  <si>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</si>
  <si>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</si>
  <si>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</si>
  <si>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</si>
  <si>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</si>
  <si>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</si>
  <si>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</si>
  <si>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</si>
  <si>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</si>
  <si>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</si>
  <si>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</si>
  <si>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</si>
  <si>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</si>
  <si>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</si>
  <si>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</si>
  <si>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</si>
  <si>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</si>
  <si>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</si>
  <si>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</si>
  <si>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</si>
  <si>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</si>
  <si>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</si>
  <si>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</si>
  <si>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</si>
  <si>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</si>
  <si>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</si>
  <si>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</si>
  <si>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</si>
  <si>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</si>
  <si>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</si>
  <si>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</si>
  <si>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</si>
  <si>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</si>
  <si>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</si>
  <si>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</si>
  <si>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</si>
  <si>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</si>
  <si>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</si>
  <si>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</si>
  <si>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</si>
  <si>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</si>
  <si>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</si>
  <si>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</si>
  <si>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</si>
  <si>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</si>
  <si>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</si>
  <si>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</si>
  <si>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</si>
  <si>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</si>
  <si>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</si>
  <si>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</si>
  <si>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</si>
  <si>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</si>
  <si>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</si>
  <si>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</si>
  <si>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</si>
  <si>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</si>
  <si>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</si>
  <si>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</si>
  <si>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</si>
  <si>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</si>
  <si>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</si>
  <si>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</si>
  <si>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</si>
  <si>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</si>
  <si>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</si>
  <si>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</si>
  <si>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</si>
  <si>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</si>
  <si>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</si>
  <si>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</si>
  <si>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</si>
  <si>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</si>
  <si>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</si>
  <si>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</si>
  <si>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</si>
  <si>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</si>
  <si>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</si>
  <si>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</si>
  <si>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</si>
  <si>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</si>
  <si>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</si>
  <si>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</si>
  <si>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</si>
  <si>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</si>
  <si>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</si>
  <si>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</si>
  <si>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</si>
  <si>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</si>
  <si>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</si>
  <si>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</si>
  <si>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</si>
  <si>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</si>
  <si>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</si>
  <si>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</si>
  <si>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</si>
  <si>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</si>
  <si>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</si>
  <si>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</si>
  <si>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</si>
  <si>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</si>
  <si>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</si>
  <si>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</si>
  <si>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</si>
  <si>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</si>
  <si>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</si>
  <si>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</si>
  <si>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</si>
  <si>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</si>
  <si>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</si>
  <si>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</si>
  <si>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</si>
  <si>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</si>
  <si>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</si>
  <si>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</si>
  <si>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</si>
  <si>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</si>
  <si>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</si>
  <si>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</si>
  <si>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</si>
  <si>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</si>
  <si>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</si>
  <si>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</si>
  <si>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</si>
  <si>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</si>
  <si>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</si>
  <si>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</si>
  <si>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</si>
  <si>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</si>
  <si>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</si>
  <si>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</si>
  <si>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</si>
  <si>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</si>
  <si>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</si>
  <si>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</si>
  <si>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</si>
  <si>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</si>
  <si>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</si>
  <si>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</si>
  <si>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</si>
  <si>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</si>
  <si>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</si>
  <si>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</si>
  <si>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</si>
  <si>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</si>
  <si>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</si>
  <si>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</si>
  <si>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</si>
  <si>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</si>
  <si>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</si>
  <si>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</si>
  <si>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</si>
  <si>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</si>
  <si>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</si>
  <si>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</si>
  <si>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</si>
  <si>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</si>
  <si>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</si>
  <si>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</si>
  <si>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</si>
  <si>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</si>
  <si>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</si>
  <si>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</si>
  <si>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</si>
  <si>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</si>
  <si>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</si>
  <si>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</si>
  <si>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</si>
  <si>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</si>
  <si>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</si>
  <si>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</si>
  <si>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</si>
  <si>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</si>
  <si>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</si>
  <si>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</si>
  <si>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</si>
  <si>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</si>
  <si>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</si>
  <si>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</si>
  <si>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</si>
  <si>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</si>
  <si>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</si>
  <si>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</si>
  <si>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</si>
  <si>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</si>
  <si>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</si>
  <si>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</si>
  <si>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</si>
  <si>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</si>
  <si>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</si>
  <si>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</si>
  <si>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</si>
  <si>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</si>
  <si>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</si>
  <si>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</si>
  <si>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</si>
  <si>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</si>
  <si>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</si>
  <si>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</si>
  <si>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</si>
  <si>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</si>
  <si>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</si>
  <si>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</si>
  <si>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</si>
  <si>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</si>
  <si>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</si>
  <si>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</si>
  <si>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</si>
  <si>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</si>
  <si>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</si>
  <si>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</si>
  <si>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</si>
  <si>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</si>
  <si>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</si>
  <si>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</si>
  <si>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</si>
  <si>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</si>
  <si>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</si>
  <si>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</si>
  <si>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</si>
  <si>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</si>
  <si>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</si>
  <si>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</si>
  <si>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</si>
  <si>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</si>
  <si>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</si>
  <si>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</si>
  <si>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</si>
  <si>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</si>
  <si>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</si>
  <si>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</si>
  <si>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</si>
  <si>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</si>
  <si>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</si>
  <si>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</si>
  <si>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</si>
  <si>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</si>
  <si>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</si>
  <si>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</si>
  <si>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</si>
  <si>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</si>
  <si>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</si>
  <si>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</si>
  <si>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</si>
  <si>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</si>
  <si>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</si>
  <si>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</si>
  <si>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</si>
  <si>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</si>
  <si>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</si>
  <si>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</si>
  <si>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</si>
  <si>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</si>
  <si>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</si>
  <si>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</si>
  <si>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</si>
  <si>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</si>
  <si>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</si>
  <si>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</si>
  <si>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</si>
  <si>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</si>
  <si>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</si>
  <si>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</si>
  <si>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</si>
  <si>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</si>
  <si>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</si>
  <si>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</si>
  <si>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</si>
  <si>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</si>
  <si>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</si>
  <si>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</si>
  <si>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</si>
  <si>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</si>
  <si>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</si>
  <si>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</si>
  <si>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</si>
  <si>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</si>
  <si>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</si>
  <si>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</si>
  <si>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</si>
  <si>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</si>
  <si>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</si>
  <si>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</si>
  <si>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</si>
  <si>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</si>
  <si>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</si>
  <si>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</si>
  <si>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</si>
  <si>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</si>
  <si>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</si>
  <si>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</si>
  <si>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</si>
  <si>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</si>
  <si>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</si>
  <si>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</si>
  <si>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</si>
  <si>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</si>
  <si>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</si>
  <si>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</si>
  <si>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</si>
  <si>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</si>
  <si>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</si>
  <si>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</si>
  <si>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</si>
  <si>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</si>
  <si>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</si>
  <si>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</si>
  <si>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</si>
  <si>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</si>
  <si>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</si>
  <si>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</si>
  <si>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</si>
  <si>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</si>
  <si>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</si>
  <si>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</si>
  <si>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</si>
  <si>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</si>
  <si>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</si>
  <si>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</si>
  <si>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</si>
  <si>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</si>
  <si>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</si>
  <si>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</si>
  <si>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</si>
  <si>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</si>
  <si>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</si>
  <si>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</si>
  <si>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</si>
  <si>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</si>
  <si>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</si>
  <si>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</si>
  <si>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</si>
  <si>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</si>
  <si>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</si>
  <si>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</si>
  <si>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</si>
  <si>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</si>
  <si>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</si>
  <si>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</si>
  <si>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</si>
  <si>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</si>
  <si>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</si>
  <si>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</si>
  <si>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</si>
  <si>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</si>
  <si>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</si>
  <si>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</si>
  <si>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</si>
  <si>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</si>
  <si>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</si>
  <si>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</si>
  <si>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</si>
  <si>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</si>
  <si>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</si>
  <si>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</si>
  <si>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</si>
  <si>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</si>
  <si>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</si>
  <si>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</si>
  <si>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</si>
  <si>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</si>
  <si>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</si>
  <si>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</si>
  <si>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</si>
  <si>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</si>
  <si>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</si>
  <si>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</si>
  <si>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</si>
  <si>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</si>
  <si>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</si>
  <si>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</si>
  <si>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</si>
  <si>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</si>
  <si>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</si>
  <si>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</si>
  <si>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</si>
  <si>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</si>
  <si>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</si>
  <si>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</si>
  <si>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</si>
  <si>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</si>
  <si>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</si>
  <si>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</si>
  <si>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</si>
  <si>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</si>
  <si>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</si>
  <si>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</si>
  <si>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</si>
  <si>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</si>
  <si>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</si>
  <si>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</si>
  <si>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</si>
  <si>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</si>
  <si>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</si>
  <si>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</si>
  <si>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</si>
  <si>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</si>
  <si>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</si>
  <si>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</si>
  <si>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</si>
  <si>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</si>
  <si>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</si>
  <si>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</si>
  <si>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</si>
  <si>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</si>
  <si>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</si>
  <si>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</si>
  <si>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</si>
  <si>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</si>
  <si>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</si>
  <si>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</si>
  <si>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</si>
  <si>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</si>
  <si>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</si>
  <si>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</si>
  <si>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</si>
  <si>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</si>
  <si>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</si>
  <si>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</si>
  <si>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</si>
  <si>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</si>
  <si>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</si>
  <si>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</si>
  <si>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</si>
  <si>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</si>
  <si>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</si>
  <si>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</si>
  <si>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</si>
  <si>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</si>
  <si>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</si>
  <si>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</si>
  <si>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</si>
  <si>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</si>
  <si>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</si>
  <si>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</si>
  <si>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</si>
  <si>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</si>
  <si>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</si>
  <si>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</si>
  <si>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</si>
  <si>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</si>
  <si>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</si>
  <si>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</si>
  <si>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</si>
  <si>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</si>
  <si>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</si>
  <si>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</si>
  <si>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</si>
  <si>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</si>
  <si>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</si>
  <si>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</si>
  <si>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</si>
  <si>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</si>
  <si>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</si>
  <si>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</si>
  <si>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</si>
  <si>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</si>
  <si>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</si>
  <si>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</si>
  <si>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</si>
  <si>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</si>
  <si>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</si>
  <si>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</si>
  <si>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</si>
  <si>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</si>
  <si>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</si>
  <si>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</si>
  <si>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</si>
  <si>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</si>
  <si>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</si>
  <si>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</si>
  <si>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</si>
  <si>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</si>
  <si>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</si>
  <si>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</si>
  <si>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</si>
  <si>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</si>
  <si>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</si>
  <si>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</si>
  <si>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</si>
  <si>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</si>
  <si>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</si>
  <si>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</si>
  <si>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</si>
  <si>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</si>
  <si>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</si>
  <si>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</si>
  <si>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</si>
  <si>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</si>
  <si>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</si>
  <si>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</si>
  <si>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</si>
  <si>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</si>
  <si>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</si>
  <si>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</si>
  <si>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</si>
  <si>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</si>
  <si>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</si>
  <si>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</si>
  <si>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</si>
  <si>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</si>
  <si>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</si>
  <si>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</si>
  <si>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</si>
  <si>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</si>
  <si>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</si>
  <si>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</si>
  <si>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</si>
  <si>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</si>
  <si>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</si>
  <si>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</si>
  <si>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</si>
  <si>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</si>
  <si>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</si>
  <si>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</si>
  <si>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</si>
  <si>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</si>
  <si>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</si>
  <si>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</si>
  <si>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</si>
  <si>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</si>
  <si>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</si>
  <si>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</si>
  <si>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</si>
  <si>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</si>
  <si>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</si>
  <si>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</si>
  <si>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</si>
  <si>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</si>
  <si>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</si>
  <si>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</si>
  <si>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</si>
  <si>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</si>
  <si>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</si>
  <si>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</si>
  <si>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</si>
  <si>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</si>
  <si>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</si>
  <si>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</si>
  <si>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</si>
  <si>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</si>
  <si>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</si>
  <si>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</si>
  <si>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</si>
  <si>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</si>
  <si>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</si>
  <si>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</si>
  <si>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</si>
  <si>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</si>
  <si>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</si>
  <si>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</si>
  <si>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</si>
  <si>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</si>
  <si>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</si>
  <si>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</si>
  <si>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</si>
  <si>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</si>
  <si>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</si>
  <si>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</si>
  <si>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</si>
  <si>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</si>
  <si>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</si>
  <si>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</si>
  <si>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</si>
  <si>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</si>
  <si>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</si>
  <si>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</si>
  <si>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</si>
  <si>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</si>
  <si>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</si>
  <si>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</si>
  <si>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</si>
  <si>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</si>
  <si>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</si>
  <si>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</si>
  <si>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</si>
  <si>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</si>
  <si>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</si>
  <si>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</si>
  <si>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</si>
  <si>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</si>
  <si>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</si>
  <si>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</si>
  <si>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</si>
  <si>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</si>
  <si>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</si>
  <si>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</si>
  <si>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</si>
  <si>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</si>
  <si>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</si>
  <si>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</si>
  <si>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</si>
  <si>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</si>
  <si>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</si>
  <si>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</si>
  <si>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</si>
  <si>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</si>
  <si>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</si>
  <si>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</si>
  <si>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</si>
  <si>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</si>
  <si>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</si>
  <si>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</si>
  <si>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</si>
  <si>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</si>
  <si>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</si>
  <si>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</si>
  <si>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</si>
  <si>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</si>
  <si>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</si>
  <si>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</si>
  <si>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</si>
  <si>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</si>
  <si>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</si>
  <si>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</si>
  <si>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</si>
  <si>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</si>
  <si>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</si>
  <si>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</si>
  <si>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</si>
  <si>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</si>
  <si>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</si>
  <si>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</si>
  <si>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</si>
  <si>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</si>
  <si>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</si>
  <si>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</si>
  <si>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</si>
  <si>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</si>
  <si>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</si>
  <si>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</si>
  <si>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</si>
  <si>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</si>
  <si>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</si>
  <si>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</si>
  <si>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</si>
  <si>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</si>
  <si>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</si>
  <si>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</si>
  <si>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</si>
  <si>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</si>
  <si>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</si>
  <si>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</si>
  <si>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</si>
  <si>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</si>
  <si>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</si>
  <si>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</si>
  <si>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</si>
  <si>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</si>
  <si>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</si>
  <si>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</si>
  <si>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</si>
  <si>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</si>
  <si>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</si>
  <si>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</si>
  <si>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</si>
  <si>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</si>
  <si>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</si>
  <si>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</si>
  <si>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</si>
  <si>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</si>
  <si>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</si>
  <si>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</si>
  <si>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</si>
  <si>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</si>
  <si>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</si>
  <si>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</si>
  <si>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</si>
  <si>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</si>
  <si>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</si>
  <si>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</si>
  <si>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</si>
  <si>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</si>
  <si>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</si>
  <si>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</si>
  <si>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</si>
  <si>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</si>
  <si>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</si>
  <si>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</si>
  <si>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</si>
  <si>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</si>
  <si>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</si>
  <si>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</si>
  <si>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</si>
  <si>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</si>
  <si>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</si>
  <si>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</si>
  <si>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</si>
  <si>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</si>
  <si>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</si>
  <si>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</si>
  <si>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</si>
  <si>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</si>
  <si>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</si>
  <si>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</si>
  <si>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</si>
  <si>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</si>
  <si>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</si>
  <si>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</si>
  <si>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</si>
  <si>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</si>
  <si>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</si>
  <si>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</si>
  <si>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</si>
  <si>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</si>
  <si>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</si>
  <si>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</si>
  <si>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</si>
  <si>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</si>
  <si>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</si>
  <si>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</si>
  <si>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</si>
  <si>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</si>
  <si>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</si>
  <si>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</si>
  <si>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</si>
  <si>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</si>
  <si>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</si>
  <si>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</si>
  <si>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</si>
  <si>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</si>
  <si>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</si>
  <si>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</si>
  <si>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</si>
  <si>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</si>
  <si>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</si>
  <si>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</si>
  <si>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</si>
  <si>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</si>
  <si>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</si>
  <si>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</si>
  <si>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</si>
  <si>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</si>
  <si>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</si>
  <si>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</si>
  <si>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</si>
  <si>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</si>
  <si>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</si>
  <si>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</si>
  <si>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</si>
  <si>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</si>
  <si>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</si>
  <si>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</si>
  <si>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</si>
  <si>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</si>
  <si>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</si>
  <si>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</si>
  <si>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</si>
  <si>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</si>
  <si>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</si>
  <si>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</si>
  <si>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</si>
  <si>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</si>
  <si>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</si>
  <si>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</si>
  <si>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</si>
  <si>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</si>
  <si>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</si>
  <si>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</si>
  <si>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</si>
  <si>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</si>
  <si>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</si>
  <si>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</si>
  <si>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</si>
  <si>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</si>
  <si>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</si>
  <si>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</si>
  <si>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</si>
  <si>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</si>
  <si>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</si>
  <si>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</si>
  <si>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</si>
  <si>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</si>
  <si>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</si>
  <si>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</si>
  <si>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</si>
  <si>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</si>
  <si>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</si>
  <si>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</si>
  <si>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</si>
  <si>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</si>
  <si>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</si>
  <si>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</si>
  <si>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</si>
  <si>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</si>
  <si>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</si>
  <si>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</si>
  <si>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</si>
  <si>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</si>
  <si>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</si>
  <si>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</si>
  <si>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</si>
  <si>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</si>
  <si>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</si>
  <si>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</si>
  <si>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</si>
  <si>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</si>
  <si>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</si>
  <si>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</si>
  <si>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</si>
  <si>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</si>
  <si>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</si>
  <si>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</si>
  <si>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</si>
  <si>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</si>
  <si>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</si>
  <si>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</si>
  <si>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</si>
  <si>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</si>
  <si>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</si>
  <si>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</si>
  <si>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</si>
  <si>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</si>
  <si>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</si>
  <si>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</si>
  <si>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</si>
  <si>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</si>
  <si>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</si>
  <si>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</si>
  <si>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</si>
  <si>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</si>
  <si>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</si>
  <si>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</si>
  <si>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</si>
  <si>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</si>
  <si>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</si>
  <si>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</si>
  <si>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</si>
  <si>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</si>
  <si>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</si>
  <si>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</si>
  <si>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</si>
  <si>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</si>
  <si>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</si>
  <si>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</si>
  <si>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</si>
  <si>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</si>
  <si>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</si>
  <si>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</si>
  <si>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</si>
  <si>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</si>
  <si>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</si>
  <si>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</si>
  <si>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</si>
  <si>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</si>
  <si>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</si>
  <si>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</si>
  <si>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</si>
  <si>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</si>
  <si>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</si>
  <si>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</si>
  <si>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</si>
  <si>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</si>
  <si>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</si>
  <si>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</si>
  <si>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</si>
  <si>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</si>
  <si>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</si>
  <si>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</si>
  <si>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</si>
  <si>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</si>
  <si>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</si>
  <si>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</si>
  <si>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</si>
  <si>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</si>
  <si>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</si>
  <si>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</si>
  <si>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</si>
  <si>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</si>
  <si>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</si>
  <si>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</si>
  <si>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</si>
  <si>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</si>
  <si>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</si>
  <si>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</si>
  <si>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</si>
  <si>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</si>
  <si>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</si>
  <si>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</si>
  <si>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</si>
  <si>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</si>
  <si>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</si>
  <si>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</si>
  <si>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</si>
  <si>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</si>
  <si>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</si>
  <si>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</si>
  <si>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</si>
  <si>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</si>
  <si>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</si>
  <si>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</si>
  <si>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</si>
  <si>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</si>
  <si>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</si>
  <si>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</si>
  <si>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</si>
  <si>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</si>
  <si>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</si>
  <si>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</si>
  <si>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</si>
  <si>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</si>
  <si>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</si>
  <si>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</si>
  <si>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</si>
  <si>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</si>
  <si>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</si>
  <si>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</si>
  <si>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</si>
  <si>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</si>
  <si>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</si>
  <si>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</si>
  <si>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</si>
  <si>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</si>
  <si>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</si>
  <si>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</si>
  <si>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</si>
  <si>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</si>
  <si>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</si>
  <si>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</si>
  <si>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</si>
  <si>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</si>
  <si>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</si>
  <si>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</si>
  <si>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</si>
  <si>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</si>
  <si>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</si>
  <si>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</si>
  <si>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</si>
  <si>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</si>
  <si>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</si>
  <si>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</si>
  <si>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</si>
  <si>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</si>
  <si>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</si>
  <si>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</si>
  <si>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</si>
  <si>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</si>
  <si>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</si>
  <si>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</si>
  <si>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</si>
  <si>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</si>
  <si>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</si>
  <si>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</si>
  <si>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</si>
  <si>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</si>
  <si>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</si>
  <si>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</si>
  <si>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</si>
  <si>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</si>
  <si>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</si>
  <si>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</si>
  <si>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</si>
  <si>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</si>
  <si>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</si>
  <si>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</si>
  <si>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</si>
  <si>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</si>
  <si>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</si>
  <si>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</si>
  <si>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</si>
  <si>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</si>
  <si>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</si>
  <si>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</si>
  <si>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</si>
  <si>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</si>
  <si>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</si>
  <si>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</si>
  <si>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</si>
  <si>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</si>
  <si>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</si>
  <si>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</si>
  <si>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</si>
  <si>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</si>
  <si>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</si>
  <si>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</si>
  <si>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</si>
  <si>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</si>
  <si>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</si>
  <si>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</si>
  <si>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</si>
  <si>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</si>
  <si>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</si>
  <si>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</si>
  <si>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</si>
  <si>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</si>
  <si>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</si>
  <si>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</si>
  <si>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</si>
  <si>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</si>
  <si>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</si>
  <si>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</si>
  <si>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</si>
  <si>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</si>
  <si>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</si>
  <si>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</si>
  <si>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</si>
  <si>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</si>
  <si>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</si>
  <si>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</si>
  <si>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</si>
  <si>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</si>
  <si>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</si>
  <si>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</si>
  <si>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</si>
  <si>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</si>
  <si>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</si>
  <si>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</si>
  <si>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</si>
  <si>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</si>
  <si>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</si>
  <si>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</si>
  <si>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</si>
  <si>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</si>
  <si>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</si>
  <si>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</si>
  <si>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</si>
  <si>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</si>
  <si>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</si>
  <si>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</si>
  <si>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</si>
  <si>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</si>
  <si>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</si>
  <si>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</si>
  <si>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</si>
  <si>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</si>
  <si>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</si>
  <si>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</si>
  <si>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</si>
  <si>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</si>
  <si>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</si>
  <si>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</si>
  <si>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</si>
  <si>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</si>
  <si>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</si>
  <si>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</si>
  <si>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</si>
  <si>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</si>
  <si>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</si>
  <si>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</si>
  <si>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</si>
  <si>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</si>
  <si>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</si>
  <si>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</si>
  <si>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</si>
  <si>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</si>
  <si>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</si>
  <si>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</si>
  <si>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</si>
  <si>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</si>
  <si>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</si>
  <si>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</si>
  <si>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</si>
  <si>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</si>
  <si>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</si>
  <si>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</si>
  <si>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</si>
  <si>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</si>
  <si>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</si>
  <si>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</si>
  <si>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</si>
  <si>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</si>
  <si>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</si>
  <si>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</si>
  <si>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</si>
  <si>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</si>
  <si>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</si>
  <si>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</si>
  <si>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</si>
  <si>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</si>
  <si>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</si>
  <si>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</si>
  <si>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</si>
  <si>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</si>
  <si>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</si>
  <si>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</si>
  <si>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</si>
  <si>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</si>
  <si>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</si>
  <si>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</si>
  <si>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</si>
  <si>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</si>
  <si>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</si>
  <si>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</si>
  <si>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</si>
  <si>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</si>
  <si>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</si>
  <si>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</si>
  <si>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</si>
  <si>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</si>
  <si>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</si>
  <si>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</si>
  <si>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</si>
  <si>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</si>
  <si>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</si>
  <si>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</si>
  <si>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</si>
  <si>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</si>
  <si>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</si>
  <si>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</si>
  <si>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</si>
  <si>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</si>
  <si>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</si>
  <si>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</si>
  <si>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</si>
  <si>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</si>
  <si>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</si>
  <si>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</si>
  <si>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</si>
  <si>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</si>
  <si>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</si>
  <si>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</si>
  <si>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</si>
  <si>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</si>
  <si>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</si>
  <si>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</si>
  <si>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</si>
  <si>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</si>
  <si>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</si>
  <si>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</si>
  <si>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</si>
  <si>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</si>
  <si>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</si>
  <si>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</si>
  <si>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</si>
  <si>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</si>
  <si>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</si>
  <si>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</si>
  <si>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</si>
  <si>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</si>
  <si>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</si>
  <si>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</si>
  <si>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</si>
  <si>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</si>
  <si>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</si>
  <si>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</si>
  <si>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</si>
  <si>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</si>
  <si>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</si>
  <si>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</si>
  <si>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</si>
  <si>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</si>
  <si>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</si>
  <si>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</si>
  <si>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</si>
  <si>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</si>
  <si>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</si>
  <si>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</si>
  <si>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</si>
  <si>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</si>
  <si>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</si>
  <si>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</si>
  <si>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</si>
  <si>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</si>
  <si>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</si>
  <si>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</si>
  <si>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</si>
  <si>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</si>
  <si>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</si>
  <si>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</si>
  <si>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</si>
  <si>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</si>
  <si>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</si>
  <si>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</si>
  <si>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</si>
  <si>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</si>
  <si>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</si>
  <si>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</si>
  <si>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</si>
  <si>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</si>
  <si>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</si>
  <si>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</si>
  <si>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</si>
  <si>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</si>
  <si>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</si>
  <si>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</si>
  <si>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</si>
  <si>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</si>
  <si>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</si>
  <si>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</si>
  <si>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</si>
  <si>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</si>
  <si>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</si>
  <si>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</si>
  <si>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</si>
  <si>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</si>
  <si>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</si>
  <si>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</si>
  <si>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</si>
  <si>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</si>
  <si>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</si>
  <si>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</si>
  <si>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</si>
  <si>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</si>
  <si>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</si>
  <si>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</si>
  <si>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</si>
  <si>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</si>
  <si>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</si>
  <si>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</si>
  <si>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</si>
  <si>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</si>
  <si>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</si>
  <si>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</si>
  <si>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</si>
  <si>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</si>
  <si>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</si>
  <si>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</si>
  <si>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</si>
  <si>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</si>
  <si>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</si>
  <si>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</si>
  <si>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</si>
  <si>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</si>
  <si>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</si>
  <si>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</si>
  <si>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</si>
  <si>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</si>
  <si>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</si>
  <si>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</si>
  <si>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</si>
  <si>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</si>
  <si>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</si>
  <si>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</si>
  <si>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</si>
  <si>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</si>
  <si>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</si>
  <si>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</si>
  <si>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</si>
  <si>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</si>
  <si>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</si>
  <si>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</si>
  <si>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</si>
  <si>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</si>
  <si>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</si>
  <si>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</si>
  <si>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</si>
  <si>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</si>
  <si>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</si>
  <si>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</si>
  <si>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</si>
  <si>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</si>
  <si>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</si>
  <si>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</si>
  <si>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</si>
  <si>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</si>
  <si>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</si>
  <si>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</si>
  <si>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</si>
  <si>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</si>
  <si>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</si>
  <si>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</si>
  <si>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</si>
  <si>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</si>
  <si>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</si>
  <si>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</si>
  <si>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</si>
  <si>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</si>
  <si>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</si>
  <si>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</si>
  <si>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</si>
  <si>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</si>
  <si>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</si>
  <si>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</si>
  <si>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</si>
  <si>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</si>
  <si>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</si>
  <si>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</si>
  <si>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</si>
  <si>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</si>
  <si>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</si>
  <si>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</si>
  <si>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</si>
  <si>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</si>
  <si>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</si>
  <si>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</si>
  <si>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</si>
  <si>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</si>
  <si>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</si>
  <si>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</si>
  <si>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</si>
  <si>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</si>
  <si>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</si>
  <si>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</si>
  <si>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</si>
  <si>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</si>
  <si>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</si>
  <si>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</si>
  <si>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</si>
  <si>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</si>
  <si>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</si>
  <si>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</si>
  <si>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</si>
  <si>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</si>
  <si>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</si>
  <si>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</si>
  <si>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</si>
  <si>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</si>
  <si>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</si>
  <si>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</si>
  <si>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</si>
  <si>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</si>
  <si>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</si>
  <si>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</si>
  <si>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</si>
  <si>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</si>
  <si>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</si>
  <si>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</si>
  <si>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</si>
  <si>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</si>
  <si>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</si>
  <si>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</si>
  <si>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</si>
  <si>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</si>
  <si>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</si>
  <si>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</si>
  <si>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</si>
  <si>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</si>
  <si>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</si>
  <si>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</si>
  <si>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</si>
  <si>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</si>
  <si>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</si>
  <si>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</si>
  <si>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</si>
  <si>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</si>
  <si>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</si>
  <si>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</si>
  <si>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</si>
  <si>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</si>
  <si>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</si>
  <si>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</si>
  <si>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</si>
  <si>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</si>
  <si>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</si>
  <si>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</si>
  <si>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</si>
  <si>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</si>
  <si>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</si>
  <si>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</si>
  <si>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</si>
  <si>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</si>
  <si>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</si>
  <si>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</si>
  <si>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</si>
  <si>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</si>
  <si>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</si>
  <si>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</si>
  <si>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</si>
  <si>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</si>
  <si>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</si>
  <si>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</si>
  <si>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</si>
  <si>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</si>
  <si>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</si>
  <si>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</si>
  <si>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</si>
  <si>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</si>
  <si>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</si>
  <si>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</si>
  <si>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</si>
  <si>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</si>
  <si>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</si>
  <si>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</si>
  <si>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</si>
  <si>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</si>
  <si>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</si>
  <si>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</si>
  <si>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</si>
  <si>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</si>
  <si>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</si>
  <si>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</si>
  <si>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</si>
  <si>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</si>
  <si>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</si>
  <si>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</si>
  <si>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</si>
  <si>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</si>
  <si>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</si>
  <si>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</si>
  <si>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</si>
  <si>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</si>
  <si>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</si>
  <si>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</si>
  <si>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</si>
  <si>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</si>
  <si>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</si>
  <si>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</si>
  <si>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</si>
  <si>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</si>
  <si>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</si>
  <si>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</si>
  <si>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</si>
  <si>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</si>
  <si>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</si>
  <si>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</si>
  <si>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</si>
  <si>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</si>
  <si>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</si>
  <si>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</si>
  <si>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</si>
  <si>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</si>
  <si>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</si>
  <si>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</si>
  <si>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</si>
  <si>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</si>
  <si>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</si>
  <si>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</si>
  <si>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</si>
  <si>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</si>
  <si>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</si>
  <si>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</si>
  <si>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</si>
  <si>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</si>
  <si>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</si>
  <si>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</si>
  <si>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</si>
  <si>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</si>
  <si>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</si>
  <si>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</si>
  <si>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</si>
  <si>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</si>
  <si>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</si>
  <si>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</si>
  <si>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</si>
  <si>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</si>
  <si>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</si>
  <si>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</si>
  <si>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</si>
  <si>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</si>
  <si>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</si>
  <si>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</si>
  <si>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</si>
  <si>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</si>
  <si>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</si>
  <si>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</si>
  <si>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</si>
  <si>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</si>
  <si>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</si>
  <si>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</si>
  <si>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</si>
  <si>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</si>
  <si>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</si>
  <si>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</si>
  <si>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</si>
  <si>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</si>
  <si>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</si>
  <si>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</si>
  <si>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</si>
  <si>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</si>
  <si>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</si>
  <si>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</si>
  <si>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</si>
  <si>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</si>
  <si>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</si>
  <si>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</si>
  <si>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</si>
  <si>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</si>
  <si>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</si>
  <si>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</si>
  <si>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</si>
  <si>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</si>
  <si>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</si>
  <si>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</si>
  <si>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</si>
  <si>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</si>
  <si>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</si>
  <si>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</si>
  <si>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</si>
  <si>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</si>
  <si>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</si>
  <si>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</si>
  <si>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</si>
  <si>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</si>
  <si>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</si>
  <si>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</si>
  <si>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</si>
  <si>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</si>
  <si>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</si>
  <si>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</si>
  <si>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</si>
  <si>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</si>
  <si>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</si>
  <si>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</si>
  <si>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</si>
  <si>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</si>
  <si>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</si>
  <si>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</si>
  <si>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</si>
  <si>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</si>
  <si>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</si>
  <si>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</si>
  <si>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</si>
  <si>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</si>
  <si>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</si>
  <si>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</si>
  <si>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</si>
  <si>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</si>
  <si>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</si>
  <si>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</si>
  <si>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</si>
  <si>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</si>
  <si>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</si>
  <si>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</si>
  <si>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</si>
  <si>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</si>
  <si>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</si>
  <si>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</si>
  <si>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</si>
  <si>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</si>
  <si>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</si>
  <si>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</si>
  <si>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</si>
  <si>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</si>
  <si>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</si>
  <si>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</si>
  <si>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</si>
  <si>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</si>
  <si>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</si>
  <si>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</si>
  <si>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</si>
  <si>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</si>
  <si>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</si>
  <si>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</si>
  <si>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</si>
  <si>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</si>
  <si>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</si>
  <si>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</si>
  <si>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</si>
  <si>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</si>
  <si>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</si>
  <si>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</si>
  <si>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</si>
  <si>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</si>
  <si>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</si>
  <si>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</si>
  <si>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</si>
  <si>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</si>
  <si>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</si>
  <si>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</si>
  <si>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</si>
  <si>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</si>
  <si>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</si>
  <si>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</si>
  <si>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</si>
  <si>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</si>
  <si>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</si>
  <si>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</si>
  <si>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</si>
  <si>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</si>
  <si>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</si>
  <si>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</si>
  <si>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</si>
  <si>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</si>
  <si>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</si>
  <si>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</si>
  <si>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</si>
  <si>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</si>
  <si>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</si>
  <si>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</si>
  <si>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</si>
  <si>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</si>
  <si>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</si>
  <si>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</si>
  <si>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</si>
  <si>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</si>
  <si>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</si>
  <si>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</si>
  <si>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</si>
  <si>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</si>
  <si>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</si>
  <si>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</si>
  <si>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</si>
  <si>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</si>
  <si>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</si>
  <si>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</si>
  <si>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</si>
  <si>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</si>
  <si>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</si>
  <si>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</si>
  <si>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</si>
  <si>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</si>
  <si>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</si>
  <si>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</si>
  <si>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</si>
  <si>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</si>
  <si>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</si>
  <si>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</si>
  <si>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</si>
  <si>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</si>
  <si>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</si>
  <si>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</si>
  <si>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</si>
  <si>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</si>
  <si>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</si>
  <si>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</si>
  <si>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</si>
  <si>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</si>
  <si>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</si>
  <si>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</si>
  <si>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</si>
  <si>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</si>
  <si>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</si>
  <si>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</si>
  <si>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</si>
  <si>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</si>
  <si>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</si>
  <si>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</si>
  <si>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</si>
  <si>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</si>
  <si>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</si>
  <si>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</si>
  <si>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</si>
  <si>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</si>
  <si>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</si>
  <si>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</si>
  <si>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</si>
  <si>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</si>
  <si>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</si>
  <si>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</si>
  <si>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</si>
  <si>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</si>
  <si>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</si>
  <si>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</si>
  <si>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</si>
  <si>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</si>
  <si>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</si>
  <si>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</si>
  <si>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</si>
  <si>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</si>
  <si>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</si>
  <si>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</si>
  <si>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</si>
  <si>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</si>
  <si>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</si>
  <si>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</si>
  <si>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</si>
  <si>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</si>
  <si>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</si>
  <si>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</si>
  <si>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</si>
  <si>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</si>
  <si>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</si>
  <si>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</si>
  <si>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</si>
  <si>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</si>
  <si>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</si>
  <si>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</si>
  <si>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</si>
  <si>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</si>
  <si>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</si>
  <si>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</si>
  <si>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</si>
  <si>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</si>
  <si>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</si>
  <si>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</si>
  <si>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</si>
  <si>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</si>
  <si>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</si>
  <si>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</si>
  <si>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</si>
  <si>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</si>
  <si>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</si>
  <si>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</si>
  <si>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</si>
  <si>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</si>
  <si>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</si>
  <si>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</si>
  <si>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</si>
  <si>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</si>
  <si>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</si>
  <si>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</si>
  <si>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</si>
  <si>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</si>
  <si>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</si>
  <si>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</si>
  <si>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</si>
  <si>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</si>
  <si>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</si>
  <si>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</si>
  <si>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</si>
  <si>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</si>
  <si>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</si>
  <si>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</si>
  <si>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</si>
  <si>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</si>
  <si>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</si>
  <si>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</si>
  <si>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</si>
  <si>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</si>
  <si>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</si>
  <si>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</si>
  <si>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</si>
  <si>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</si>
  <si>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</si>
  <si>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</si>
  <si>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</si>
  <si>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</si>
  <si>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</si>
  <si>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</si>
  <si>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</si>
  <si>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</si>
  <si>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</si>
  <si>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</si>
  <si>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</si>
  <si>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</si>
  <si>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</si>
  <si>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</si>
  <si>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</si>
  <si>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</si>
  <si>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</si>
  <si>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</si>
  <si>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</si>
  <si>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</si>
  <si>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</si>
  <si>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</si>
  <si>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</si>
  <si>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</si>
  <si>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</si>
  <si>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</si>
  <si>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</si>
  <si>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</si>
  <si>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</si>
  <si>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</si>
  <si>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</si>
  <si>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</si>
  <si>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</si>
  <si>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</si>
  <si>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</si>
  <si>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</si>
  <si>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</si>
  <si>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</si>
  <si>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</si>
  <si>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</si>
  <si>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</si>
  <si>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</si>
  <si>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</si>
  <si>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</si>
  <si>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</si>
  <si>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</si>
  <si>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</si>
  <si>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</si>
  <si>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</si>
  <si>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</si>
  <si>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</si>
  <si>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</si>
  <si>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</si>
  <si>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</si>
  <si>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</si>
  <si>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</si>
  <si>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</si>
  <si>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</si>
  <si>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</si>
  <si>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</si>
  <si>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</si>
  <si>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</si>
  <si>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</si>
  <si>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</si>
  <si>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</si>
  <si>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</si>
  <si>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</si>
  <si>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</si>
  <si>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</si>
  <si>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</si>
  <si>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</si>
  <si>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</si>
  <si>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</si>
  <si>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</si>
  <si>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</si>
  <si>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</si>
  <si>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</si>
  <si>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</si>
  <si>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</si>
  <si>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</si>
  <si>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</si>
  <si>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</si>
  <si>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</si>
  <si>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</si>
  <si>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</si>
  <si>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</si>
  <si>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</si>
  <si>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</si>
  <si>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</si>
  <si>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</si>
  <si>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</si>
  <si>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</si>
  <si>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</si>
  <si>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</si>
  <si>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</si>
  <si>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</si>
  <si>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</si>
  <si>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</si>
  <si>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</si>
  <si>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</si>
  <si>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</si>
  <si>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</si>
  <si>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</si>
  <si>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</si>
  <si>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</si>
  <si>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</si>
  <si>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</si>
  <si>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</si>
  <si>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</si>
  <si>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</si>
  <si>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</si>
  <si>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</si>
  <si>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</si>
  <si>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</si>
  <si>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</si>
  <si>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</si>
  <si>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</si>
  <si>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</si>
  <si>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</si>
  <si>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</si>
  <si>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</si>
  <si>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</si>
  <si>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</si>
  <si>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</si>
  <si>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</si>
  <si>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</si>
  <si>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</si>
  <si>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</si>
  <si>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</si>
  <si>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</si>
  <si>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</si>
  <si>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</si>
  <si>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</si>
  <si>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</si>
  <si>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</si>
  <si>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</si>
  <si>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</si>
  <si>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</si>
  <si>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</si>
  <si>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</si>
  <si>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</si>
  <si>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</si>
  <si>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</si>
  <si>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</si>
  <si>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</si>
  <si>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</si>
  <si>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</si>
  <si>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</si>
  <si>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</si>
  <si>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</si>
  <si>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</si>
  <si>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</si>
  <si>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</si>
  <si>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</si>
  <si>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</si>
  <si>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</si>
  <si>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</si>
  <si>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</si>
  <si>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</si>
  <si>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</si>
  <si>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</si>
  <si>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</si>
  <si>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</si>
  <si>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</si>
  <si>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</si>
  <si>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</si>
  <si>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</si>
  <si>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</si>
  <si>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</si>
  <si>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</si>
  <si>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</si>
  <si>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</si>
  <si>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</si>
  <si>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</si>
  <si>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</si>
  <si>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</si>
  <si>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</si>
  <si>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</si>
  <si>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</si>
  <si>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</si>
  <si>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</si>
  <si>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</si>
  <si>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</si>
  <si>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</si>
  <si>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</si>
  <si>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</si>
  <si>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</si>
  <si>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</si>
  <si>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</si>
  <si>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</si>
  <si>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</si>
  <si>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</si>
  <si>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</si>
  <si>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</si>
  <si>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</si>
  <si>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</si>
  <si>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</si>
  <si>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</si>
  <si>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</si>
  <si>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</si>
  <si>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</si>
  <si>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</si>
  <si>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</si>
  <si>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</si>
  <si>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</si>
  <si>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</si>
  <si>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</si>
  <si>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</si>
  <si>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</si>
  <si>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</si>
  <si>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</si>
  <si>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</si>
  <si>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</si>
  <si>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</si>
  <si>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</si>
  <si>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</si>
  <si>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</si>
  <si>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</si>
  <si>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</si>
  <si>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</si>
  <si>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</si>
  <si>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</si>
  <si>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</si>
  <si>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</si>
  <si>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</si>
  <si>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</si>
  <si>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</si>
  <si>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</si>
  <si>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</si>
  <si>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</si>
  <si>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</si>
  <si>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</si>
  <si>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</si>
  <si>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</si>
  <si>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</si>
  <si>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</si>
  <si>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</si>
  <si>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</si>
  <si>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</si>
  <si>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</si>
  <si>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</si>
  <si>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</si>
  <si>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</si>
  <si>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</si>
  <si>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</si>
  <si>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</si>
  <si>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</si>
  <si>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</si>
  <si>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</si>
  <si>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</si>
  <si>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</si>
  <si>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</si>
  <si>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</si>
  <si>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</si>
  <si>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</si>
  <si>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</si>
  <si>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</si>
  <si>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</si>
  <si>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</si>
  <si>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</si>
  <si>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</si>
  <si>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</si>
  <si>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</si>
  <si>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</si>
  <si>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</si>
  <si>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</si>
  <si>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</si>
  <si>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</si>
  <si>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</si>
  <si>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</si>
  <si>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</si>
  <si>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</si>
  <si>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</si>
  <si>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</si>
  <si>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</si>
  <si>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</si>
  <si>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</si>
  <si>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</si>
  <si>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</si>
  <si>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</si>
  <si>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</si>
  <si>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</si>
  <si>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</si>
  <si>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</si>
  <si>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</si>
  <si>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</si>
  <si>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</si>
  <si>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</si>
  <si>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</si>
  <si>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</si>
  <si>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</si>
  <si>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</si>
  <si>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</si>
  <si>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</si>
  <si>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</si>
  <si>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</si>
  <si>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</si>
  <si>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</si>
  <si>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</si>
  <si>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</si>
  <si>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</si>
  <si>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</si>
  <si>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</si>
  <si>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</si>
  <si>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</si>
  <si>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</si>
  <si>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</si>
  <si>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</si>
  <si>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</si>
  <si>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</si>
  <si>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</si>
  <si>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</si>
  <si>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</si>
  <si>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</si>
  <si>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</si>
  <si>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</si>
  <si>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</si>
  <si>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</si>
  <si>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</si>
  <si>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</si>
  <si>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</si>
  <si>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</si>
  <si>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</si>
  <si>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</si>
  <si>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</si>
  <si>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</si>
  <si>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</si>
  <si>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</si>
  <si>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</si>
  <si>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</si>
  <si>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</si>
  <si>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</si>
  <si>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</si>
  <si>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</si>
  <si>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</si>
  <si>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</si>
  <si>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</si>
  <si>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</si>
  <si>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</si>
  <si>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</si>
  <si>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</si>
  <si>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</si>
  <si>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</si>
  <si>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</si>
  <si>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</si>
  <si>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</si>
  <si>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</si>
  <si>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</si>
  <si>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</si>
  <si>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</si>
  <si>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</si>
  <si>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</si>
  <si>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</si>
  <si>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</si>
  <si>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</si>
  <si>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</si>
  <si>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</si>
  <si>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</si>
  <si>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</si>
  <si>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</si>
  <si>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</si>
  <si>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</si>
  <si>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</si>
  <si>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</si>
  <si>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</si>
  <si>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</si>
  <si>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</si>
  <si>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</si>
  <si>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</si>
  <si>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</si>
  <si>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</si>
  <si>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</si>
  <si>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</si>
  <si>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</si>
  <si>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</si>
  <si>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</si>
  <si>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</si>
  <si>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</si>
  <si>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</si>
  <si>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</si>
  <si>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</si>
  <si>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</si>
  <si>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</si>
  <si>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</si>
  <si>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</si>
  <si>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</si>
  <si>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</si>
  <si>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</si>
  <si>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</si>
  <si>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</si>
  <si>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</si>
  <si>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</si>
  <si>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</si>
  <si>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</si>
  <si>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</si>
  <si>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</si>
  <si>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</si>
  <si>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</si>
  <si>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</si>
  <si>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</si>
  <si>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</si>
  <si>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</si>
  <si>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</si>
  <si>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</si>
  <si>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</si>
  <si>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</si>
  <si>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</si>
  <si>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</si>
  <si>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</si>
  <si>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</si>
  <si>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</si>
  <si>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</si>
  <si>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</si>
  <si>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</si>
  <si>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</si>
  <si>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</si>
  <si>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</si>
  <si>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</si>
  <si>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</si>
  <si>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</si>
  <si>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</si>
  <si>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</si>
  <si>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</si>
  <si>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</si>
  <si>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</si>
  <si>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</si>
  <si>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</si>
  <si>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</si>
  <si>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</si>
  <si>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</si>
  <si>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</si>
  <si>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</si>
  <si>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</si>
  <si>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</si>
  <si>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</si>
  <si>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</si>
  <si>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</si>
  <si>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</si>
  <si>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</si>
  <si>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</si>
  <si>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</si>
  <si>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</si>
  <si>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</si>
  <si>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</si>
  <si>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</si>
  <si>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</si>
  <si>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</si>
  <si>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</si>
  <si>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</si>
  <si>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</si>
  <si>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</si>
  <si>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</si>
  <si>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</si>
  <si>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</si>
  <si>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</si>
  <si>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</si>
  <si>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</si>
  <si>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</si>
  <si>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</si>
  <si>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</si>
  <si>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</si>
  <si>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</si>
  <si>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</si>
  <si>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</si>
  <si>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</si>
  <si>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</si>
  <si>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</si>
  <si>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</si>
  <si>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</si>
  <si>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</si>
  <si>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</si>
  <si>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</si>
  <si>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</si>
  <si>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</si>
  <si>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</si>
  <si>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</si>
  <si>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</si>
  <si>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</si>
  <si>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</si>
  <si>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</si>
  <si>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</si>
  <si>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</si>
  <si>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</si>
  <si>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</si>
  <si>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</si>
  <si>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</si>
  <si>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</si>
  <si>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</si>
  <si>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</si>
  <si>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</si>
  <si>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</si>
  <si>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</si>
  <si>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</si>
  <si>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</si>
  <si>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</si>
  <si>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</si>
  <si>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</si>
  <si>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</si>
  <si>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</si>
  <si>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</si>
  <si>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</si>
  <si>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</si>
  <si>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</si>
  <si>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</si>
  <si>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</si>
  <si>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</si>
  <si>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</si>
  <si>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</si>
  <si>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</si>
  <si>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</si>
  <si>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</si>
  <si>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</si>
  <si>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</si>
  <si>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</si>
  <si>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</si>
  <si>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</si>
  <si>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</si>
  <si>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</si>
  <si>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</si>
  <si>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</si>
  <si>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</si>
  <si>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</si>
  <si>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</si>
  <si>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</si>
  <si>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</si>
  <si>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</si>
  <si>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</si>
  <si>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</si>
  <si>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</si>
  <si>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</si>
  <si>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</si>
  <si>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</si>
  <si>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</si>
  <si>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</si>
  <si>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</si>
  <si>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</si>
  <si>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</si>
  <si>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</si>
  <si>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</si>
  <si>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</si>
  <si>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</si>
  <si>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</si>
  <si>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</si>
  <si>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</si>
  <si>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</si>
  <si>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</si>
  <si>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</si>
  <si>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</si>
  <si>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</si>
  <si>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</si>
  <si>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</si>
  <si>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</si>
  <si>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</si>
  <si>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</si>
  <si>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</si>
  <si>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</si>
  <si>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</si>
  <si>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</si>
  <si>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</si>
  <si>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</si>
  <si>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</si>
  <si>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</si>
  <si>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</si>
  <si>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</si>
  <si>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</si>
  <si>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</si>
  <si>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</si>
  <si>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</si>
  <si>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</si>
  <si>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</si>
  <si>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</si>
  <si>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</si>
  <si>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</si>
  <si>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</si>
  <si>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</si>
  <si>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</si>
  <si>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</si>
  <si>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</si>
  <si>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</si>
  <si>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</si>
  <si>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</si>
  <si>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</si>
  <si>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</si>
  <si>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</si>
  <si>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</si>
  <si>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</si>
  <si>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</si>
  <si>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</si>
  <si>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</si>
  <si>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</si>
  <si>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</si>
  <si>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</si>
  <si>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</si>
  <si>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</si>
  <si>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</si>
  <si>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</si>
  <si>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</si>
  <si>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</si>
  <si>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</si>
  <si>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</si>
  <si>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</si>
  <si>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</si>
  <si>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</si>
  <si>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</si>
  <si>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</si>
  <si>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</si>
  <si>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</si>
  <si>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</si>
  <si>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</si>
  <si>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</si>
  <si>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</si>
  <si>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</si>
  <si>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</si>
  <si>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</si>
  <si>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</si>
  <si>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</si>
  <si>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</si>
  <si>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</si>
  <si>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</si>
  <si>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</si>
  <si>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</si>
  <si>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</si>
  <si>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</si>
  <si>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</si>
  <si>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</si>
  <si>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</si>
  <si>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</si>
  <si>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</si>
  <si>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</si>
  <si>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</si>
  <si>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</si>
  <si>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</si>
  <si>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</si>
  <si>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</si>
  <si>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</si>
  <si>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</si>
  <si>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</si>
  <si>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</si>
  <si>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</si>
  <si>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</si>
  <si>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</si>
  <si>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</si>
  <si>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</si>
  <si>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</si>
  <si>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</si>
  <si>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</si>
  <si>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</si>
  <si>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</si>
  <si>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</si>
  <si>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</si>
  <si>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</si>
  <si>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</si>
  <si>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</si>
  <si>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</si>
  <si>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</si>
  <si>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</si>
  <si>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</si>
  <si>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</si>
  <si>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</si>
  <si>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</si>
  <si>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</si>
  <si>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</si>
  <si>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</si>
  <si>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</si>
  <si>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</si>
  <si>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</si>
  <si>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</si>
  <si>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</si>
  <si>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</si>
  <si>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</si>
  <si>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</si>
  <si>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</si>
  <si>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</si>
  <si>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</si>
  <si>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</si>
  <si>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</si>
  <si>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</si>
  <si>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</si>
  <si>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</si>
  <si>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</si>
  <si>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</si>
  <si>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</si>
  <si>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</si>
  <si>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</si>
  <si>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</si>
  <si>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</si>
  <si>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</si>
  <si>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</si>
  <si>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</si>
  <si>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</si>
  <si>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</si>
  <si>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</si>
  <si>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</si>
  <si>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</si>
  <si>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</si>
  <si>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</si>
  <si>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</si>
  <si>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</si>
  <si>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</si>
  <si>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</si>
  <si>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</si>
  <si>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</si>
  <si>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</si>
  <si>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</si>
  <si>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</si>
  <si>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</si>
  <si>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</si>
  <si>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</si>
  <si>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</si>
  <si>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</si>
  <si>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</si>
  <si>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</si>
  <si>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</si>
  <si>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</si>
  <si>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</si>
  <si>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</si>
  <si>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</si>
  <si>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</si>
  <si>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</si>
  <si>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</si>
  <si>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</si>
  <si>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</si>
  <si>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</si>
  <si>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</si>
  <si>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</si>
  <si>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</si>
  <si>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</si>
  <si>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</si>
  <si>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</si>
  <si>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</si>
  <si>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</si>
  <si>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</si>
  <si>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</si>
  <si>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</si>
  <si>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</si>
  <si>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</si>
  <si>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</si>
  <si>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</si>
  <si>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</si>
  <si>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</si>
  <si>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</si>
  <si>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</si>
  <si>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</si>
  <si>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</si>
  <si>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</si>
  <si>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</si>
  <si>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</si>
  <si>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</si>
  <si>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</si>
  <si>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</si>
  <si>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</si>
  <si>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</si>
  <si>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</si>
  <si>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</si>
  <si>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</si>
  <si>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</si>
  <si>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</si>
  <si>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</si>
  <si>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</si>
  <si>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</si>
  <si>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</si>
  <si>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</si>
  <si>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</si>
  <si>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</si>
  <si>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</si>
  <si>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</si>
  <si>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</si>
  <si>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</si>
  <si>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</si>
  <si>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</si>
  <si>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</si>
  <si>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</si>
  <si>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</si>
  <si>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</si>
  <si>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</si>
  <si>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</si>
  <si>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</si>
  <si>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</si>
  <si>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</si>
  <si>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</si>
  <si>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</si>
  <si>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</si>
  <si>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</si>
  <si>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</si>
  <si>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</si>
  <si>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</si>
  <si>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</si>
  <si>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</si>
  <si>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</si>
  <si>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</si>
  <si>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</si>
  <si>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</si>
  <si>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</si>
  <si>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</si>
  <si>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</si>
  <si>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</si>
  <si>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</si>
  <si>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</si>
  <si>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</si>
  <si>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</si>
  <si>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</si>
  <si>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</si>
  <si>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</si>
  <si>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</si>
  <si>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</si>
  <si>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</si>
  <si>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</si>
  <si>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</si>
  <si>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</si>
  <si>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</si>
  <si>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</si>
  <si>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</si>
  <si>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</si>
  <si>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</si>
  <si>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</si>
  <si>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</si>
  <si>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</si>
  <si>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</si>
  <si>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</si>
  <si>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</si>
  <si>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</si>
  <si>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</si>
  <si>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</si>
  <si>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</si>
  <si>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</si>
  <si>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</si>
  <si>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</si>
  <si>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</si>
  <si>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</si>
  <si>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</si>
  <si>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</si>
  <si>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</si>
  <si>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</si>
  <si>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</si>
  <si>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</si>
  <si>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</si>
  <si>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</si>
  <si>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</si>
  <si>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</si>
  <si>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</si>
  <si>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</si>
  <si>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</si>
  <si>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</si>
  <si>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</si>
  <si>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</si>
  <si>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</si>
  <si>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</si>
  <si>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</si>
  <si>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</si>
  <si>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</si>
  <si>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</si>
  <si>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</si>
  <si>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</si>
  <si>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</si>
  <si>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</si>
  <si>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</si>
  <si>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</si>
  <si>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</si>
  <si>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</si>
  <si>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</si>
  <si>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</si>
  <si>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</si>
  <si>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</si>
  <si>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</si>
  <si>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</si>
  <si>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</si>
  <si>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</si>
  <si>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</si>
  <si>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</si>
  <si>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</si>
  <si>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</si>
  <si>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</si>
  <si>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</si>
  <si>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</si>
  <si>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</si>
  <si>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</si>
  <si>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</si>
  <si>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</si>
  <si>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</si>
  <si>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</si>
  <si>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</si>
  <si>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</si>
  <si>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</si>
  <si>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</si>
  <si>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</si>
  <si>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</si>
  <si>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</si>
  <si>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</si>
  <si>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</si>
  <si>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</si>
  <si>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</si>
  <si>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</si>
  <si>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</si>
  <si>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</si>
  <si>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</si>
  <si>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</si>
  <si>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</si>
  <si>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</si>
  <si>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</si>
  <si>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</si>
  <si>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</si>
  <si>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</si>
  <si>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</si>
  <si>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</si>
  <si>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</si>
  <si>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</si>
  <si>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</si>
  <si>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</si>
  <si>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</si>
  <si>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</si>
  <si>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</si>
  <si>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</si>
  <si>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</si>
  <si>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</si>
  <si>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</si>
  <si>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</si>
  <si>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</si>
  <si>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</si>
  <si>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</si>
  <si>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</si>
  <si>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</si>
  <si>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</si>
  <si>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</si>
  <si>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</si>
  <si>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</si>
  <si>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</si>
  <si>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</si>
  <si>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</si>
  <si>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</si>
  <si>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</si>
  <si>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</si>
  <si>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</si>
  <si>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</si>
  <si>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</si>
  <si>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</si>
  <si>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</si>
  <si>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</si>
  <si>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</si>
  <si>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</si>
  <si>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</si>
  <si>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</si>
  <si>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</si>
  <si>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</si>
  <si>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</si>
  <si>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</si>
  <si>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</si>
  <si>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</si>
  <si>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</si>
  <si>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</si>
  <si>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</si>
  <si>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</si>
  <si>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</si>
  <si>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</si>
  <si>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</si>
  <si>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</si>
  <si>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</si>
  <si>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</si>
  <si>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</si>
  <si>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</si>
  <si>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</si>
  <si>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</si>
  <si>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</si>
  <si>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</si>
  <si>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</si>
  <si>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</si>
  <si>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</si>
  <si>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</si>
  <si>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</si>
  <si>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</si>
  <si>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</si>
  <si>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</si>
  <si>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</si>
  <si>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</si>
  <si>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</si>
  <si>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</si>
  <si>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</si>
  <si>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</si>
  <si>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</si>
  <si>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</si>
  <si>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</si>
  <si>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</si>
  <si>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</si>
  <si>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</si>
  <si>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</si>
  <si>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</si>
  <si>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</si>
  <si>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</si>
  <si>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</si>
  <si>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</si>
  <si>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</si>
  <si>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</si>
  <si>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</si>
  <si>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</si>
  <si>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</si>
  <si>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</si>
  <si>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</si>
  <si>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</si>
  <si>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</si>
  <si>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</si>
  <si>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</si>
  <si>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</si>
  <si>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</si>
  <si>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</si>
  <si>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</si>
  <si>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</si>
  <si>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</si>
  <si>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</si>
  <si>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</si>
  <si>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</si>
  <si>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</si>
  <si>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</si>
  <si>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</si>
  <si>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</si>
  <si>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</si>
  <si>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</si>
  <si>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</si>
  <si>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</si>
  <si>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</si>
  <si>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</si>
  <si>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</si>
  <si>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</si>
  <si>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</si>
  <si>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</si>
  <si>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</si>
  <si>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</si>
  <si>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</si>
  <si>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</si>
  <si>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</si>
  <si>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</si>
  <si>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</si>
  <si>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</si>
  <si>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</si>
  <si>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</si>
  <si>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</si>
  <si>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</si>
  <si>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</si>
  <si>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</si>
  <si>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</si>
  <si>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</si>
  <si>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</si>
  <si>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</si>
  <si>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</si>
  <si>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</si>
  <si>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</si>
  <si>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</si>
  <si>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</si>
  <si>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</si>
  <si>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</si>
  <si>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</si>
  <si>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</si>
  <si>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</si>
  <si>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</si>
  <si>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</si>
  <si>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</si>
  <si>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</si>
  <si>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</si>
  <si>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</si>
  <si>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</si>
  <si>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</si>
  <si>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</si>
  <si>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</si>
  <si>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</si>
  <si>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</si>
  <si>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</si>
  <si>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</si>
  <si>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</si>
  <si>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</si>
  <si>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</si>
  <si>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</si>
  <si>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</si>
  <si>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</si>
  <si>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</si>
  <si>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</si>
  <si>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</si>
  <si>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</si>
  <si>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</si>
  <si>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</si>
  <si>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</si>
  <si>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</si>
  <si>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</si>
  <si>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</si>
  <si>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</si>
  <si>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</si>
  <si>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</si>
  <si>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</si>
  <si>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</si>
  <si>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</si>
  <si>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</si>
  <si>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</si>
  <si>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</si>
  <si>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</si>
  <si>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</si>
  <si>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</si>
  <si>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</si>
  <si>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</si>
  <si>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</si>
  <si>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</si>
  <si>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</si>
  <si>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</si>
  <si>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</si>
  <si>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</si>
  <si>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</si>
  <si>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</si>
  <si>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</si>
  <si>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</si>
  <si>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</si>
  <si>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</si>
  <si>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</si>
  <si>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</si>
  <si>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</si>
  <si>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</si>
  <si>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</si>
  <si>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</si>
  <si>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</si>
  <si>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</si>
  <si>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</si>
  <si>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</si>
  <si>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</si>
  <si>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</si>
  <si>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</si>
  <si>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</si>
  <si>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</si>
  <si>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</si>
  <si>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</si>
  <si>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</si>
  <si>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</si>
  <si>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</si>
  <si>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</si>
  <si>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</si>
  <si>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</si>
  <si>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</si>
  <si>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</si>
  <si>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</si>
  <si>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</si>
  <si>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</si>
  <si>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</si>
  <si>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</si>
  <si>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</si>
  <si>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</si>
  <si>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</si>
  <si>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</si>
  <si>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</si>
  <si>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</si>
  <si>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</si>
  <si>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</si>
  <si>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</si>
  <si>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</si>
  <si>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</si>
  <si>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</si>
  <si>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</si>
  <si>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</si>
  <si>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</si>
  <si>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</si>
  <si>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</si>
  <si>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</si>
  <si>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</si>
  <si>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</si>
  <si>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</si>
  <si>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</si>
  <si>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</si>
  <si>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</si>
  <si>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</si>
  <si>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</si>
  <si>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</si>
  <si>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</si>
  <si>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</si>
  <si>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</si>
  <si>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</si>
  <si>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</si>
  <si>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</si>
  <si>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</si>
  <si>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</si>
  <si>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</si>
  <si>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</si>
  <si>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</si>
  <si>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</si>
  <si>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</si>
  <si>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</si>
  <si>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</si>
  <si>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</si>
  <si>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</si>
  <si>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</si>
  <si>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</si>
  <si>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</si>
  <si>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</si>
  <si>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</si>
  <si>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</si>
  <si>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</si>
  <si>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</si>
  <si>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</si>
  <si>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</si>
  <si>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</si>
  <si>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</si>
  <si>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</si>
  <si>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</si>
  <si>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</si>
  <si>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</si>
  <si>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</si>
  <si>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</si>
  <si>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</si>
  <si>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</si>
  <si>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</si>
  <si>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</si>
  <si>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</si>
  <si>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</si>
  <si>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</si>
  <si>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</si>
  <si>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</si>
  <si>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</si>
  <si>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</si>
  <si>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</si>
  <si>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</si>
  <si>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</si>
  <si>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</si>
  <si>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</si>
  <si>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</si>
  <si>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</si>
  <si>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</si>
  <si>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</si>
  <si>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</si>
  <si>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</si>
  <si>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</si>
  <si>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</si>
  <si>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</si>
  <si>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</si>
  <si>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</si>
  <si>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</si>
  <si>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</si>
  <si>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</si>
  <si>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</si>
  <si>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</si>
  <si>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</si>
  <si>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</si>
  <si>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</si>
  <si>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</si>
  <si>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</si>
  <si>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</si>
  <si>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</si>
  <si>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</si>
  <si>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</si>
  <si>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</si>
  <si>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</si>
  <si>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</si>
  <si>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</si>
  <si>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</si>
  <si>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</si>
  <si>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</si>
  <si>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</si>
  <si>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</si>
  <si>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</si>
  <si>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</si>
  <si>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</si>
  <si>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</si>
  <si>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</si>
  <si>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</si>
  <si>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</si>
  <si>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</si>
  <si>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</si>
  <si>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</si>
  <si>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</si>
  <si>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</si>
  <si>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</si>
  <si>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</si>
  <si>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</si>
  <si>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</si>
  <si>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</si>
  <si>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</si>
  <si>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</si>
  <si>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</si>
  <si>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</si>
  <si>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</si>
  <si>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</si>
  <si>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</si>
  <si>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</si>
  <si>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</si>
  <si>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</si>
  <si>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</si>
  <si>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</si>
  <si>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</si>
  <si>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</si>
  <si>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</si>
  <si>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</si>
  <si>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</si>
  <si>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</si>
  <si>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</si>
  <si>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</si>
  <si>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</si>
  <si>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</si>
  <si>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</si>
  <si>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</si>
  <si>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</si>
  <si>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</si>
  <si>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</si>
  <si>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</si>
  <si>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</si>
  <si>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</si>
  <si>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</si>
  <si>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</si>
  <si>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</si>
  <si>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</si>
  <si>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</si>
  <si>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</si>
  <si>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</si>
  <si>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</si>
  <si>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</si>
  <si>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</si>
  <si>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</si>
  <si>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</si>
  <si>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</si>
  <si>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</si>
  <si>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</si>
  <si>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</si>
  <si>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</si>
  <si>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</si>
  <si>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</si>
  <si>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</si>
  <si>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</si>
  <si>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</si>
  <si>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</si>
  <si>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</si>
  <si>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</si>
  <si>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</si>
  <si>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</si>
  <si>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</si>
  <si>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</si>
  <si>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</si>
  <si>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</si>
  <si>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</si>
  <si>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</si>
  <si>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</si>
  <si>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</si>
  <si>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</si>
  <si>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</si>
  <si>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</si>
  <si>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</si>
  <si>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</si>
  <si>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</si>
  <si>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</si>
  <si>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</si>
  <si>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</si>
  <si>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</si>
  <si>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</si>
  <si>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</si>
  <si>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</si>
  <si>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</si>
  <si>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</si>
  <si>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</si>
  <si>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</si>
  <si>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</si>
  <si>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</si>
  <si>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</si>
  <si>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</si>
  <si>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</si>
  <si>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</si>
  <si>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</si>
  <si>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</si>
  <si>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</si>
  <si>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</si>
  <si>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</si>
  <si>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</si>
  <si>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</si>
  <si>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</si>
  <si>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</si>
  <si>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</si>
  <si>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</si>
  <si>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</si>
  <si>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</si>
  <si>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</si>
  <si>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</si>
  <si>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</si>
  <si>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</si>
  <si>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</si>
  <si>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</si>
  <si>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</si>
  <si>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</si>
  <si>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</si>
  <si>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</si>
  <si>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</si>
  <si>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</si>
  <si>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</si>
  <si>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</si>
  <si>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</si>
  <si>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</si>
  <si>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</si>
  <si>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</si>
  <si>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</si>
  <si>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</si>
  <si>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</si>
  <si>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</si>
  <si>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</si>
  <si>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</si>
  <si>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</si>
  <si>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</si>
  <si>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</si>
  <si>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</si>
  <si>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</si>
  <si>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</si>
  <si>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</si>
  <si>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</si>
  <si>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</si>
  <si>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</si>
  <si>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</si>
  <si>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</si>
  <si>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</si>
  <si>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</si>
  <si>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</si>
  <si>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</si>
  <si>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</si>
  <si>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</si>
  <si>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</si>
  <si>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</si>
  <si>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</si>
  <si>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</si>
  <si>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</si>
  <si>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</si>
  <si>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</si>
  <si>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</si>
  <si>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</si>
  <si>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</si>
  <si>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</si>
  <si>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</si>
  <si>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</si>
  <si>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</si>
  <si>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</si>
  <si>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</si>
  <si>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</si>
  <si>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</si>
  <si>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</si>
  <si>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</si>
  <si>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</si>
  <si>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</si>
  <si>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</si>
  <si>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</si>
  <si>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</si>
  <si>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</si>
  <si>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</si>
  <si>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</si>
  <si>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</si>
  <si>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</si>
  <si>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</si>
  <si>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</si>
  <si>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</si>
  <si>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</si>
  <si>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</si>
  <si>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</si>
  <si>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</si>
  <si>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</si>
  <si>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</si>
  <si>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</si>
  <si>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</si>
  <si>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</si>
  <si>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</si>
  <si>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</si>
  <si>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</si>
  <si>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</si>
  <si>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</si>
  <si>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</si>
  <si>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</si>
  <si>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</si>
  <si>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</si>
  <si>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</si>
  <si>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</si>
  <si>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</si>
  <si>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</si>
  <si>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</si>
  <si>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</si>
  <si>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</si>
  <si>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</si>
  <si>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</si>
  <si>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</si>
  <si>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</si>
  <si>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</si>
  <si>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</si>
  <si>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</si>
  <si>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</si>
  <si>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</si>
  <si>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</si>
  <si>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</si>
  <si>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</si>
  <si>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</si>
  <si>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</si>
  <si>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</si>
  <si>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</si>
  <si>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</si>
  <si>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</si>
  <si>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</si>
  <si>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</si>
  <si>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</si>
  <si>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</si>
  <si>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</si>
  <si>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</si>
  <si>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</si>
  <si>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</si>
  <si>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</si>
  <si>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</si>
  <si>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</si>
  <si>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</si>
  <si>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</si>
  <si>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</si>
  <si>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</si>
  <si>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</si>
  <si>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</si>
  <si>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</si>
  <si>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</si>
  <si>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</si>
  <si>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</si>
  <si>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</si>
  <si>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</si>
  <si>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</si>
  <si>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</si>
  <si>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</si>
  <si>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</si>
  <si>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</si>
  <si>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</si>
  <si>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</si>
  <si>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</si>
  <si>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</si>
  <si>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</si>
  <si>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</si>
  <si>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</si>
  <si>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</si>
  <si>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</si>
  <si>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</si>
  <si>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</si>
  <si>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</si>
  <si>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</si>
  <si>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</si>
  <si>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</si>
  <si>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</si>
  <si>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</si>
  <si>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</si>
  <si>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</si>
  <si>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</si>
  <si>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</si>
  <si>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</si>
  <si>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</si>
  <si>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</si>
  <si>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</si>
  <si>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</si>
  <si>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</si>
  <si>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</si>
  <si>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</si>
  <si>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</si>
  <si>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</si>
  <si>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</si>
  <si>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</si>
  <si>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</si>
  <si>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</si>
  <si>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</si>
  <si>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</si>
  <si>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</si>
  <si>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</si>
  <si>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</si>
  <si>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</si>
  <si>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</si>
  <si>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</si>
  <si>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</si>
  <si>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</si>
  <si>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</si>
  <si>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</si>
  <si>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</si>
  <si>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</si>
  <si>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</si>
  <si>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</si>
  <si>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</si>
  <si>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</si>
  <si>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</si>
  <si>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</si>
  <si>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</si>
  <si>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</si>
  <si>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</si>
  <si>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</si>
  <si>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</si>
  <si>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</si>
  <si>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</si>
  <si>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</si>
  <si>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</si>
  <si>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</si>
  <si>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</si>
  <si>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</si>
  <si>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</si>
  <si>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</si>
  <si>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</si>
  <si>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</si>
  <si>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</si>
  <si>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</si>
  <si>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</si>
  <si>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</si>
  <si>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</si>
  <si>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</si>
  <si>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</si>
  <si>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</si>
  <si>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</si>
  <si>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</si>
  <si>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</si>
  <si>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</si>
  <si>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</si>
  <si>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</si>
  <si>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</si>
  <si>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</si>
  <si>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</si>
  <si>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</si>
  <si>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</si>
  <si>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</si>
  <si>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</si>
  <si>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</si>
  <si>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</si>
  <si>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</si>
  <si>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</si>
  <si>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</si>
  <si>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</si>
  <si>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</si>
  <si>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</si>
  <si>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</si>
  <si>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</si>
  <si>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</si>
  <si>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</si>
  <si>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</si>
  <si>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</si>
  <si>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</si>
  <si>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</si>
  <si>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</si>
  <si>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</si>
  <si>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</si>
  <si>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</si>
  <si>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</si>
  <si>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</si>
  <si>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</si>
  <si>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</si>
  <si>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</si>
  <si>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</si>
  <si>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</si>
  <si>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</si>
  <si>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</si>
  <si>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</si>
  <si>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</si>
  <si>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</si>
  <si>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</si>
  <si>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</si>
  <si>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</si>
  <si>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</si>
  <si>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</si>
  <si>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</si>
  <si>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</si>
  <si>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</si>
  <si>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</si>
  <si>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</si>
  <si>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</si>
  <si>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</si>
  <si>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</si>
  <si>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</si>
  <si>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</si>
  <si>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</si>
  <si>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</si>
  <si>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</si>
  <si>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</si>
  <si>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</si>
  <si>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</si>
  <si>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</si>
  <si>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</si>
  <si>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</si>
  <si>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</si>
  <si>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</si>
  <si>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</si>
  <si>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</si>
  <si>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</si>
  <si>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</si>
  <si>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</si>
  <si>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</si>
  <si>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</si>
  <si>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</si>
  <si>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</si>
  <si>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</si>
  <si>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</si>
  <si>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</si>
  <si>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</si>
  <si>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</si>
  <si>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</si>
  <si>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</si>
  <si>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</si>
  <si>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</si>
  <si>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</si>
  <si>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</si>
  <si>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</si>
  <si>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</si>
  <si>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</si>
  <si>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</si>
  <si>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</si>
  <si>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</si>
  <si>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</si>
  <si>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</si>
  <si>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</si>
  <si>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</si>
  <si>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</si>
  <si>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</si>
  <si>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</si>
  <si>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</si>
  <si>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</si>
  <si>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</si>
  <si>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</si>
  <si>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</si>
  <si>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</si>
  <si>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</si>
  <si>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</si>
  <si>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</si>
  <si>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</si>
  <si>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</si>
  <si>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</si>
  <si>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</si>
  <si>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</si>
  <si>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</si>
  <si>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</si>
  <si>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</si>
  <si>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</si>
  <si>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</si>
  <si>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</si>
  <si>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</si>
  <si>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</si>
  <si>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</si>
  <si>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</si>
  <si>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</si>
  <si>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</si>
  <si>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</si>
  <si>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</si>
  <si>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</si>
  <si>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</si>
  <si>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</si>
  <si>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</si>
  <si>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</si>
  <si>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</si>
  <si>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</si>
  <si>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</si>
  <si>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</si>
  <si>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</si>
  <si>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</si>
  <si>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</si>
  <si>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</si>
  <si>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</si>
  <si>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</si>
  <si>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</si>
  <si>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</si>
  <si>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</si>
  <si>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</si>
  <si>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</si>
  <si>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</si>
  <si>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</si>
  <si>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</si>
  <si>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</si>
  <si>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</si>
  <si>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</si>
  <si>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</si>
  <si>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</si>
  <si>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</si>
  <si>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</si>
  <si>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</si>
  <si>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</si>
  <si>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</si>
  <si>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</si>
  <si>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</si>
  <si>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</si>
  <si>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</si>
  <si>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</si>
  <si>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</si>
  <si>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</si>
  <si>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</si>
  <si>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</si>
  <si>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</si>
  <si>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</si>
  <si>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</si>
  <si>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</si>
  <si>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</si>
  <si>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</si>
  <si>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</si>
  <si>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</si>
  <si>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</si>
  <si>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</si>
  <si>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</si>
  <si>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</si>
  <si>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</si>
  <si>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</si>
  <si>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</si>
  <si>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</si>
  <si>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</si>
  <si>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</si>
  <si>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</si>
  <si>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</si>
  <si>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</si>
  <si>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</si>
  <si>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</si>
  <si>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</si>
  <si>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</si>
  <si>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</si>
  <si>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</si>
  <si>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</si>
  <si>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</si>
  <si>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</si>
  <si>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</si>
  <si>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</si>
  <si>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</si>
  <si>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</si>
  <si>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</si>
  <si>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</si>
  <si>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</si>
  <si>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</si>
  <si>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</si>
  <si>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</si>
  <si>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</si>
  <si>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</si>
  <si>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</si>
  <si>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</si>
  <si>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</si>
  <si>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</si>
  <si>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</si>
  <si>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</si>
  <si>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</si>
  <si>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</si>
  <si>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</si>
  <si>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</si>
  <si>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</si>
  <si>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</si>
  <si>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</si>
  <si>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</si>
  <si>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</si>
  <si>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</si>
  <si>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</si>
  <si>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</si>
  <si>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</si>
  <si>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</si>
  <si>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</si>
  <si>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</si>
  <si>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</si>
  <si>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</si>
  <si>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</si>
  <si>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</si>
  <si>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</si>
  <si>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</si>
  <si>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</si>
  <si>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</si>
  <si>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</si>
  <si>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</si>
  <si>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</si>
  <si>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</si>
  <si>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</si>
  <si>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</si>
  <si>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</si>
  <si>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</si>
  <si>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</si>
  <si>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</si>
  <si>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</si>
  <si>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</si>
  <si>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</si>
  <si>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</si>
  <si>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</si>
  <si>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</si>
  <si>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</si>
  <si>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</si>
  <si>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</si>
  <si>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</si>
  <si>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</si>
  <si>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</si>
  <si>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</si>
  <si>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</si>
  <si>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</si>
  <si>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</si>
  <si>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</si>
  <si>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</si>
  <si>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</si>
  <si>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</si>
  <si>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</si>
  <si>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</si>
  <si>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</si>
  <si>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</si>
  <si>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</si>
  <si>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</si>
  <si>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</si>
  <si>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</si>
  <si>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</si>
  <si>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</si>
  <si>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</si>
  <si>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</si>
  <si>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</si>
  <si>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</si>
  <si>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</si>
  <si>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</si>
  <si>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</si>
  <si>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</si>
  <si>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</si>
  <si>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</si>
  <si>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</si>
  <si>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</si>
  <si>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</si>
  <si>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</si>
  <si>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</si>
  <si>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</si>
  <si>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</si>
  <si>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</si>
  <si>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</si>
  <si>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</si>
  <si>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</si>
  <si>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</si>
  <si>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</si>
  <si>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</si>
  <si>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</si>
  <si>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</si>
  <si>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</si>
  <si>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</si>
  <si>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</si>
  <si>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</si>
  <si>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</si>
  <si>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</si>
  <si>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</si>
  <si>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</si>
  <si>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</si>
  <si>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</si>
  <si>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</si>
  <si>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</si>
  <si>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</si>
  <si>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</si>
  <si>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</si>
  <si>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</si>
  <si>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</si>
  <si>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</si>
  <si>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</si>
  <si>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</si>
  <si>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</si>
  <si>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</si>
  <si>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</si>
  <si>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</si>
  <si>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</si>
  <si>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</si>
  <si>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</si>
  <si>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</si>
  <si>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</si>
  <si>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</si>
  <si>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</si>
  <si>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</si>
  <si>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</si>
  <si>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</si>
  <si>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</si>
  <si>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</si>
  <si>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</si>
  <si>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</si>
  <si>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</si>
  <si>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</si>
  <si>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</si>
  <si>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</si>
  <si>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</si>
  <si>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</si>
  <si>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</si>
  <si>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</si>
  <si>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</si>
  <si>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</si>
  <si>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</si>
  <si>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</si>
  <si>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</si>
  <si>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</si>
  <si>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</si>
  <si>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</si>
  <si>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</si>
  <si>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</si>
  <si>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</si>
  <si>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</si>
  <si>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</si>
  <si>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</si>
  <si>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</si>
  <si>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</si>
  <si>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</si>
  <si>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</si>
  <si>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</si>
  <si>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</si>
  <si>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</si>
  <si>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</si>
  <si>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</si>
  <si>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</si>
  <si>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</si>
  <si>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</si>
  <si>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</si>
  <si>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</si>
  <si>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</si>
  <si>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</si>
  <si>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</si>
  <si>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</si>
  <si>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</si>
  <si>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</si>
  <si>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</si>
  <si>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</si>
  <si>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</si>
  <si>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</si>
  <si>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</si>
  <si>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</si>
  <si>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</si>
  <si>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</si>
  <si>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</si>
  <si>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</si>
  <si>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</si>
  <si>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</si>
  <si>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</si>
  <si>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</si>
  <si>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</si>
  <si>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</si>
  <si>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</si>
  <si>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</si>
  <si>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</si>
  <si>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</si>
  <si>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</si>
  <si>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</si>
  <si>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</si>
  <si>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</si>
  <si>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</si>
  <si>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</si>
  <si>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</si>
  <si>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</si>
  <si>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</si>
  <si>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</si>
  <si>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</si>
  <si>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</si>
  <si>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</si>
  <si>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</si>
  <si>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</si>
  <si>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</si>
  <si>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</si>
  <si>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</si>
  <si>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</si>
  <si>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</si>
  <si>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</si>
  <si>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</si>
  <si>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</si>
  <si>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</si>
  <si>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</si>
  <si>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</si>
  <si>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</si>
  <si>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</si>
  <si>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</si>
  <si>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</si>
  <si>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</si>
  <si>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</si>
  <si>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</si>
  <si>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</si>
  <si>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</si>
  <si>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</si>
  <si>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</si>
  <si>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</si>
  <si>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</si>
  <si>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</si>
  <si>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</si>
  <si>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</si>
  <si>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</si>
  <si>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</si>
  <si>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</si>
  <si>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</si>
  <si>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</si>
  <si>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</si>
  <si>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</si>
  <si>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</si>
  <si>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</si>
  <si>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</si>
  <si>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</si>
  <si>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</si>
  <si>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</si>
  <si>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</si>
  <si>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</si>
  <si>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</si>
  <si>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</si>
  <si>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</si>
  <si>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</si>
  <si>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</si>
  <si>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</si>
  <si>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</si>
  <si>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</si>
  <si>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</si>
  <si>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</si>
  <si>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</si>
  <si>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</si>
  <si>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</si>
  <si>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</si>
  <si>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</si>
  <si>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</si>
  <si>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</si>
  <si>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</si>
  <si>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</si>
  <si>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</si>
  <si>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</si>
  <si>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</si>
  <si>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</si>
  <si>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</si>
  <si>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</si>
  <si>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</si>
  <si>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</si>
  <si>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</si>
  <si>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</si>
  <si>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</si>
  <si>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</si>
  <si>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</si>
  <si>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</si>
  <si>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</si>
  <si>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</si>
  <si>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</si>
  <si>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</si>
  <si>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</si>
  <si>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</si>
  <si>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</si>
  <si>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</si>
  <si>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</si>
  <si>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</si>
  <si>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</si>
  <si>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</si>
  <si>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</si>
  <si>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</si>
  <si>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</si>
  <si>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</si>
  <si>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</si>
  <si>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</si>
  <si>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</si>
  <si>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</si>
  <si>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</si>
  <si>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</si>
  <si>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</si>
  <si>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</si>
  <si>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</si>
  <si>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</si>
  <si>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</si>
  <si>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</si>
  <si>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</si>
  <si>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</si>
  <si>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</si>
  <si>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</si>
  <si>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</si>
  <si>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</si>
  <si>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</si>
  <si>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</si>
  <si>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</si>
  <si>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</si>
  <si>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</si>
  <si>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</si>
  <si>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</si>
  <si>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</si>
  <si>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</si>
  <si>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</si>
  <si>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</si>
  <si>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</si>
  <si>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</si>
  <si>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</si>
  <si>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</si>
  <si>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</si>
  <si>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</si>
  <si>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</si>
  <si>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</si>
  <si>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</si>
  <si>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</si>
  <si>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</si>
  <si>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</si>
  <si>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</si>
  <si>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</si>
  <si>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</si>
  <si>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</si>
  <si>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</si>
  <si>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</si>
  <si>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</si>
  <si>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</si>
  <si>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</si>
  <si>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</si>
  <si>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</si>
  <si>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</si>
  <si>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</si>
  <si>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</si>
  <si>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</si>
  <si>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</si>
  <si>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</si>
  <si>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</si>
  <si>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</si>
  <si>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</si>
  <si>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</si>
  <si>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</si>
  <si>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</si>
  <si>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</si>
  <si>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</si>
  <si>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</si>
  <si>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</si>
  <si>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</si>
  <si>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</si>
  <si>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</si>
  <si>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</si>
  <si>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</si>
  <si>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</si>
  <si>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</si>
  <si>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</si>
  <si>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</si>
  <si>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</si>
  <si>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</si>
  <si>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</si>
  <si>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</si>
  <si>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</si>
  <si>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</si>
  <si>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</si>
  <si>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</si>
  <si>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</si>
  <si>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</si>
  <si>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</si>
  <si>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</si>
  <si>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</si>
  <si>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</si>
  <si>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</si>
  <si>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</si>
  <si>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</si>
  <si>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</si>
  <si>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</si>
  <si>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</si>
  <si>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</si>
  <si>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</si>
  <si>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</si>
  <si>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</si>
  <si>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</si>
  <si>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</si>
  <si>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</si>
  <si>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</si>
  <si>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</si>
  <si>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</si>
  <si>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</si>
  <si>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</si>
  <si>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</si>
  <si>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</si>
  <si>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</si>
  <si>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</si>
  <si>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</si>
  <si>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</si>
  <si>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</si>
  <si>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</si>
  <si>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</si>
  <si>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</si>
  <si>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</si>
  <si>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</si>
  <si>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</si>
  <si>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</si>
  <si>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</si>
  <si>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</si>
  <si>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</si>
  <si>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</si>
  <si>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</si>
  <si>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</si>
  <si>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</si>
  <si>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</si>
  <si>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</si>
  <si>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</si>
  <si>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</si>
  <si>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</si>
  <si>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</si>
  <si>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</si>
  <si>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</si>
  <si>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</si>
  <si>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</si>
  <si>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</si>
  <si>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</si>
  <si>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</si>
  <si>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</si>
  <si>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</si>
  <si>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</si>
  <si>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</si>
  <si>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</si>
  <si>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</si>
  <si>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</si>
  <si>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</si>
  <si>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</si>
  <si>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</si>
  <si>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</si>
  <si>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</si>
  <si>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</si>
  <si>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</si>
  <si>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</si>
  <si>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</si>
  <si>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</si>
  <si>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</si>
  <si>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</si>
  <si>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</si>
  <si>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</si>
  <si>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</si>
  <si>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</si>
  <si>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</si>
  <si>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</si>
  <si>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</si>
  <si>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</si>
  <si>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</si>
  <si>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</si>
  <si>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</si>
  <si>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</si>
  <si>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</si>
  <si>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</si>
  <si>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</si>
  <si>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</si>
  <si>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</si>
  <si>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</si>
  <si>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</si>
  <si>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</si>
  <si>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</si>
  <si>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</si>
  <si>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</si>
  <si>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</si>
  <si>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</si>
  <si>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</si>
  <si>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</si>
  <si>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</si>
  <si>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</si>
  <si>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</si>
  <si>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</si>
  <si>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</si>
  <si>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</si>
  <si>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</si>
  <si>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</si>
  <si>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</si>
  <si>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</si>
  <si>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</si>
  <si>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</si>
  <si>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</si>
  <si>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</si>
  <si>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</si>
  <si>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</si>
  <si>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</si>
  <si>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</si>
  <si>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</si>
  <si>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</si>
  <si>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</si>
  <si>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</si>
  <si>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</si>
  <si>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</si>
  <si>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</si>
  <si>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</si>
  <si>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</si>
  <si>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</si>
  <si>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</si>
  <si>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</si>
  <si>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</si>
  <si>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</si>
  <si>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</si>
  <si>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</si>
  <si>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</si>
  <si>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</si>
  <si>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</si>
  <si>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</si>
  <si>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</si>
  <si>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</si>
  <si>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</si>
  <si>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</si>
  <si>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</si>
  <si>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</si>
  <si>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</si>
  <si>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</si>
  <si>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</si>
  <si>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</si>
  <si>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</si>
  <si>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</si>
  <si>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</si>
  <si>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</si>
  <si>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</si>
  <si>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</si>
  <si>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</si>
  <si>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</si>
  <si>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</si>
  <si>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</si>
  <si>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</si>
  <si>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</si>
  <si>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</si>
  <si>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</si>
  <si>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</si>
  <si>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</si>
  <si>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</si>
  <si>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</si>
  <si>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</si>
  <si>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</si>
  <si>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</si>
  <si>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</si>
  <si>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</si>
  <si>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</si>
  <si>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</si>
  <si>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</si>
  <si>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</si>
  <si>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</si>
  <si>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</si>
  <si>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</si>
  <si>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</si>
  <si>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</si>
  <si>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</si>
  <si>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</si>
  <si>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</si>
  <si>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</si>
  <si>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</si>
  <si>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</si>
  <si>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</si>
  <si>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</si>
  <si>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</si>
  <si>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</si>
  <si>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</si>
  <si>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</si>
  <si>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</si>
  <si>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</si>
  <si>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</si>
  <si>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</si>
  <si>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</si>
  <si>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</si>
  <si>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</si>
  <si>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</si>
  <si>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</si>
  <si>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</si>
  <si>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</si>
  <si>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</si>
  <si>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</si>
  <si>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</si>
  <si>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</si>
  <si>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</si>
  <si>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</si>
  <si>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</si>
  <si>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</si>
  <si>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</si>
  <si>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</si>
  <si>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</si>
  <si>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</si>
  <si>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</si>
  <si>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</si>
  <si>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</si>
  <si>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</si>
  <si>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</si>
  <si>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</si>
  <si>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</si>
  <si>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</si>
  <si>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</si>
  <si>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</si>
  <si>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</si>
  <si>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</si>
  <si>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</si>
  <si>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</si>
  <si>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</si>
  <si>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</si>
  <si>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</si>
  <si>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</si>
  <si>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</si>
  <si>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</si>
  <si>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</si>
  <si>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</si>
  <si>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</si>
  <si>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</si>
  <si>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</si>
  <si>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</si>
  <si>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</si>
  <si>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</si>
  <si>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</si>
  <si>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</si>
  <si>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</si>
  <si>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</si>
  <si>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</si>
  <si>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</si>
  <si>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</si>
  <si>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</si>
  <si>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</si>
  <si>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</si>
  <si>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</si>
  <si>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</si>
  <si>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</si>
  <si>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</si>
  <si>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</si>
  <si>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</si>
  <si>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</si>
  <si>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</si>
  <si>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</si>
  <si>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</si>
  <si>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</si>
  <si>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</si>
  <si>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</si>
  <si>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</si>
  <si>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</si>
  <si>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</si>
  <si>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</si>
  <si>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</si>
  <si>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</si>
  <si>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</si>
  <si>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</si>
  <si>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</si>
  <si>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</si>
  <si>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</si>
  <si>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</si>
  <si>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</si>
  <si>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</si>
  <si>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</si>
  <si>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</si>
  <si>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</si>
  <si>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</si>
  <si>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</si>
  <si>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</si>
  <si>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</si>
  <si>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</si>
  <si>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</si>
  <si>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</si>
  <si>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</si>
  <si>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</si>
  <si>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</si>
  <si>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</si>
  <si>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</si>
  <si>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</si>
  <si>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</si>
  <si>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</si>
  <si>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</si>
  <si>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</si>
  <si>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</si>
  <si>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</si>
  <si>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</si>
  <si>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</si>
  <si>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</si>
  <si>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</si>
  <si>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</si>
  <si>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</si>
  <si>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</si>
  <si>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</si>
  <si>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</si>
  <si>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</si>
  <si>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</si>
  <si>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</si>
  <si>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</si>
  <si>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</si>
  <si>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</si>
  <si>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</si>
  <si>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</si>
  <si>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</si>
  <si>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</si>
  <si>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</si>
  <si>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</si>
  <si>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</si>
  <si>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</si>
  <si>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</si>
  <si>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</si>
  <si>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</si>
  <si>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</si>
  <si>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</si>
  <si>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</si>
  <si>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</si>
  <si>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</si>
  <si>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</si>
  <si>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</si>
  <si>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</si>
  <si>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</si>
  <si>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</si>
  <si>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</si>
  <si>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</si>
  <si>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</si>
  <si>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</si>
  <si>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</si>
  <si>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</si>
  <si>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</si>
  <si>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</si>
  <si>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</si>
  <si>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</si>
  <si>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</si>
  <si>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</si>
  <si>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</si>
  <si>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</si>
  <si>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</si>
  <si>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</si>
  <si>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</si>
  <si>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</si>
  <si>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</si>
  <si>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</si>
  <si>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</si>
  <si>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</si>
  <si>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</si>
  <si>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</si>
  <si>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</si>
  <si>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</si>
  <si>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</si>
  <si>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</si>
  <si>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</si>
  <si>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</si>
  <si>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</si>
  <si>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</si>
  <si>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</si>
  <si>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</si>
  <si>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</si>
  <si>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</si>
  <si>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</si>
  <si>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</si>
  <si>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</si>
  <si>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</si>
  <si>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</si>
  <si>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</si>
  <si>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</si>
  <si>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</si>
  <si>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</si>
  <si>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</si>
  <si>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</si>
  <si>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</si>
  <si>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</si>
  <si>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</si>
  <si>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</si>
  <si>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</si>
  <si>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</si>
  <si>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</si>
  <si>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</si>
  <si>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</si>
  <si>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</si>
  <si>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</si>
  <si>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</si>
  <si>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</si>
  <si>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</si>
  <si>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</si>
  <si>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</si>
  <si>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</si>
  <si>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</si>
  <si>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</si>
  <si>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</si>
  <si>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</si>
  <si>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</si>
  <si>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</si>
  <si>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</si>
  <si>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</si>
  <si>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</si>
  <si>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</si>
  <si>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</si>
  <si>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</si>
  <si>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</si>
  <si>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</si>
  <si>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</si>
  <si>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</si>
  <si>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</si>
  <si>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</si>
  <si>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</si>
  <si>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</si>
  <si>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</si>
  <si>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</si>
  <si>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</si>
  <si>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</si>
  <si>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</si>
  <si>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</si>
  <si>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</si>
  <si>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</si>
  <si>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</si>
  <si>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</si>
  <si>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</si>
  <si>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</si>
  <si>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</si>
  <si>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</si>
  <si>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</si>
  <si>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</si>
  <si>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</si>
  <si>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</si>
  <si>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</si>
  <si>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</si>
  <si>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</si>
  <si>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</si>
  <si>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</si>
  <si>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</si>
  <si>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</si>
  <si>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</si>
  <si>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</si>
  <si>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</si>
  <si>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</si>
  <si>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</si>
  <si>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</si>
  <si>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</si>
  <si>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</si>
  <si>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</si>
  <si>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</si>
  <si>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</si>
  <si>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</si>
  <si>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</si>
  <si>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</si>
  <si>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</si>
  <si>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</si>
  <si>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</si>
  <si>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</si>
  <si>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</si>
  <si>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</si>
  <si>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</si>
  <si>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</si>
  <si>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</si>
  <si>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</si>
  <si>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</si>
  <si>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</si>
  <si>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</si>
  <si>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</si>
  <si>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</si>
  <si>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</si>
  <si>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</si>
  <si>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</si>
  <si>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</si>
  <si>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</si>
  <si>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</si>
  <si>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</si>
  <si>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</si>
  <si>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</si>
  <si>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</si>
  <si>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</si>
  <si>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</si>
  <si>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</si>
  <si>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</si>
  <si>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</si>
  <si>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</si>
  <si>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</si>
  <si>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</si>
  <si>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</si>
  <si>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</si>
  <si>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</si>
  <si>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</si>
  <si>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</si>
  <si>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</si>
  <si>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</si>
  <si>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</si>
  <si>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</si>
  <si>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</si>
  <si>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</si>
  <si>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</si>
  <si>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</si>
  <si>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</si>
  <si>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</si>
  <si>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</si>
  <si>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</si>
  <si>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</si>
  <si>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</si>
  <si>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</si>
  <si>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</si>
  <si>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</si>
  <si>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</si>
  <si>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</si>
  <si>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</si>
  <si>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</si>
  <si>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</si>
  <si>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</si>
  <si>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</si>
  <si>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</si>
  <si>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</si>
  <si>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</si>
  <si>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</si>
  <si>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</si>
  <si>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</si>
  <si>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</si>
  <si>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</si>
  <si>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</si>
  <si>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</si>
  <si>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</si>
  <si>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</si>
  <si>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</si>
  <si>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</si>
  <si>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</si>
  <si>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</si>
  <si>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</si>
  <si>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</si>
  <si>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</si>
  <si>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</si>
  <si>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</si>
  <si>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</si>
  <si>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</si>
  <si>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</si>
  <si>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</si>
  <si>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</si>
  <si>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</si>
  <si>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</si>
  <si>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</si>
  <si>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</si>
  <si>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</si>
  <si>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</si>
  <si>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</si>
  <si>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</si>
  <si>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</si>
  <si>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</si>
  <si>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</si>
  <si>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</si>
  <si>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</si>
  <si>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</si>
  <si>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</si>
  <si>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</si>
  <si>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</si>
  <si>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</si>
  <si>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</si>
  <si>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</si>
  <si>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</si>
  <si>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</si>
  <si>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</si>
  <si>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</si>
  <si>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</si>
  <si>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</si>
  <si>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</si>
  <si>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</si>
  <si>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</si>
  <si>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</si>
  <si>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</si>
  <si>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</si>
  <si>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</si>
  <si>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</si>
  <si>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</si>
  <si>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</si>
  <si>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</si>
  <si>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</si>
  <si>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</si>
  <si>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</si>
  <si>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</si>
  <si>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</si>
  <si>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</si>
  <si>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</si>
  <si>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</si>
  <si>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</si>
  <si>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</si>
  <si>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</si>
  <si>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</si>
  <si>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</si>
  <si>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</si>
  <si>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</si>
  <si>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</si>
  <si>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</si>
  <si>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</si>
  <si>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</si>
  <si>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</si>
  <si>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</si>
  <si>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</si>
  <si>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</si>
  <si>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</si>
  <si>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</si>
  <si>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</si>
  <si>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</si>
  <si>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</si>
  <si>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</si>
  <si>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</si>
  <si>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</si>
  <si>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</si>
  <si>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</si>
  <si>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</si>
  <si>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</si>
  <si>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</si>
  <si>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</si>
  <si>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</si>
  <si>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</si>
  <si>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</si>
  <si>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</si>
  <si>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</si>
  <si>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</si>
  <si>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</si>
  <si>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</si>
  <si>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</si>
  <si>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</si>
  <si>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</si>
  <si>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</si>
  <si>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</si>
  <si>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</si>
  <si>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</si>
  <si>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</si>
  <si>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</si>
  <si>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</si>
  <si>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</si>
  <si>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</si>
  <si>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</si>
  <si>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</si>
  <si>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</si>
  <si>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</si>
  <si>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</si>
  <si>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</si>
  <si>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</si>
  <si>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</si>
  <si>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</si>
  <si>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</si>
  <si>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</si>
  <si>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</si>
  <si>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</si>
  <si>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</si>
  <si>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</si>
  <si>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</si>
  <si>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</si>
  <si>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</si>
  <si>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</si>
  <si>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</si>
  <si>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</si>
  <si>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</si>
  <si>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</si>
  <si>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</si>
  <si>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</si>
  <si>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</si>
  <si>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</si>
  <si>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</si>
  <si>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</si>
  <si>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</si>
  <si>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</si>
  <si>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</si>
  <si>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</si>
  <si>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</si>
  <si>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</si>
  <si>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</si>
  <si>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</si>
  <si>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</si>
  <si>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</si>
  <si>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</si>
  <si>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</si>
  <si>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</si>
  <si>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</si>
  <si>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</si>
  <si>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</si>
  <si>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</si>
  <si>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</si>
  <si>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</si>
  <si>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</si>
  <si>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</si>
  <si>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</si>
  <si>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</si>
  <si>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</si>
  <si>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</si>
  <si>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</si>
  <si>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</si>
  <si>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</si>
  <si>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</si>
  <si>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</si>
  <si>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</si>
  <si>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</si>
  <si>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</si>
  <si>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</si>
  <si>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</si>
  <si>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</si>
  <si>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</si>
  <si>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</si>
  <si>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</si>
  <si>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</si>
  <si>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</si>
  <si>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</si>
  <si>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</si>
  <si>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</si>
  <si>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</si>
  <si>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</si>
  <si>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</si>
  <si>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</si>
  <si>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</si>
  <si>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</si>
  <si>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</si>
  <si>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</si>
  <si>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</si>
  <si>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</si>
  <si>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</si>
  <si>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</si>
  <si>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</si>
  <si>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</si>
  <si>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</si>
  <si>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</si>
  <si>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</si>
  <si>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</si>
  <si>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</si>
  <si>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</si>
  <si>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</si>
  <si>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</si>
  <si>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</si>
  <si>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</si>
  <si>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</si>
  <si>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</si>
  <si>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</si>
  <si>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</si>
  <si>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</si>
  <si>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</si>
  <si>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</si>
  <si>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</si>
  <si>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</si>
  <si>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</si>
  <si>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</si>
  <si>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</si>
  <si>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</si>
  <si>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</si>
  <si>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</si>
  <si>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</si>
  <si>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</si>
  <si>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</si>
  <si>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</si>
  <si>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</si>
  <si>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</si>
  <si>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</si>
  <si>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</si>
  <si>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</si>
  <si>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</si>
  <si>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</si>
  <si>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</si>
  <si>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</si>
  <si>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</si>
  <si>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</si>
  <si>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</si>
  <si>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</si>
  <si>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</si>
  <si>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</si>
  <si>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</si>
  <si>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</si>
  <si>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</si>
  <si>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</si>
  <si>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</si>
  <si>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</si>
  <si>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</si>
  <si>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</si>
  <si>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</si>
  <si>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</si>
  <si>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</si>
  <si>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</si>
  <si>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</si>
  <si>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</si>
  <si>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</si>
  <si>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</si>
  <si>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</si>
  <si>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</si>
  <si>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</si>
  <si>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</si>
  <si>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</si>
  <si>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</si>
  <si>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</si>
  <si>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</si>
  <si>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</si>
  <si>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</si>
  <si>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</si>
  <si>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</si>
  <si>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</si>
  <si>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</si>
  <si>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</si>
  <si>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</si>
  <si>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</si>
  <si>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</si>
  <si>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</si>
  <si>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</si>
  <si>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</si>
  <si>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</si>
  <si>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</si>
  <si>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</si>
  <si>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</si>
  <si>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</si>
  <si>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</si>
  <si>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</si>
  <si>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</si>
  <si>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</si>
  <si>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</si>
  <si>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</si>
  <si>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</si>
  <si>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</si>
  <si>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</si>
  <si>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</si>
  <si>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</si>
  <si>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</si>
  <si>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</si>
  <si>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</si>
  <si>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</si>
  <si>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</si>
  <si>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</si>
  <si>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</si>
  <si>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</si>
  <si>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</si>
  <si>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</si>
  <si>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</si>
  <si>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</si>
  <si>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</si>
  <si>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</si>
  <si>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</si>
  <si>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</si>
  <si>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</si>
  <si>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</si>
  <si>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</si>
  <si>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</si>
  <si>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</si>
  <si>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</si>
  <si>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</si>
  <si>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</si>
  <si>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</si>
  <si>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</si>
  <si>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</si>
  <si>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</si>
  <si>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</si>
  <si>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</si>
  <si>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</si>
  <si>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</si>
  <si>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</si>
  <si>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</si>
  <si>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</si>
  <si>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</si>
  <si>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</si>
  <si>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</si>
  <si>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</si>
  <si>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</si>
  <si>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</si>
  <si>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</si>
  <si>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</si>
  <si>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</si>
  <si>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</si>
  <si>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</si>
  <si>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</si>
  <si>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</si>
  <si>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</si>
  <si>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</si>
  <si>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</si>
  <si>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</si>
  <si>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</si>
  <si>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</si>
  <si>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</si>
  <si>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</si>
  <si>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</si>
  <si>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</si>
  <si>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</si>
  <si>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</si>
  <si>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</si>
  <si>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</si>
  <si>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</si>
  <si>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</si>
  <si>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</si>
  <si>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</si>
  <si>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</si>
  <si>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</si>
  <si>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</si>
  <si>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</si>
  <si>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</si>
  <si>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</si>
  <si>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</si>
  <si>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</si>
  <si>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</si>
  <si>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</si>
  <si>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</si>
  <si>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</si>
  <si>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</si>
  <si>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</si>
  <si>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</si>
  <si>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</si>
  <si>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</si>
  <si>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</si>
  <si>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</si>
  <si>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</si>
  <si>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</si>
  <si>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</si>
  <si>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</si>
  <si>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</si>
  <si>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</si>
  <si>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</si>
  <si>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</si>
  <si>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</si>
  <si>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</si>
  <si>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</si>
  <si>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</si>
  <si>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</si>
  <si>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</si>
  <si>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</si>
  <si>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</si>
  <si>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</si>
  <si>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</si>
  <si>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</si>
  <si>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</si>
  <si>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</si>
  <si>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</si>
  <si>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</si>
  <si>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</si>
  <si>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</si>
  <si>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</si>
  <si>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</si>
  <si>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</si>
  <si>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</si>
  <si>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</si>
  <si>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</si>
  <si>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</si>
  <si>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</si>
  <si>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</si>
  <si>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</si>
  <si>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</si>
  <si>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</si>
  <si>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</si>
  <si>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</si>
  <si>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</si>
  <si>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</si>
  <si>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</si>
  <si>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</si>
  <si>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</si>
  <si>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</si>
  <si>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</si>
  <si>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</si>
  <si>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</si>
  <si>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</si>
  <si>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</si>
  <si>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</si>
  <si>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</si>
  <si>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</si>
  <si>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</si>
  <si>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</si>
  <si>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</si>
  <si>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</si>
  <si>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</si>
  <si>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</si>
  <si>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</si>
  <si>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</si>
  <si>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</si>
  <si>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</si>
  <si>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</si>
  <si>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</si>
  <si>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</si>
  <si>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</si>
  <si>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</si>
  <si>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</si>
  <si>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</si>
  <si>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</si>
  <si>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</si>
  <si>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</si>
  <si>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</si>
  <si>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</si>
  <si>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</si>
  <si>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</si>
  <si>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</si>
  <si>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</si>
  <si>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</si>
  <si>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</si>
  <si>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</si>
  <si>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</si>
  <si>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</si>
  <si>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</si>
  <si>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</si>
  <si>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</si>
  <si>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</si>
  <si>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</si>
  <si>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</si>
  <si>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</si>
  <si>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</si>
  <si>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</si>
  <si>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</si>
  <si>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</si>
  <si>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</si>
  <si>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</si>
  <si>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</si>
  <si>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</si>
  <si>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</si>
  <si>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</si>
  <si>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</si>
  <si>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</si>
  <si>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</si>
  <si>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</si>
  <si>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</si>
  <si>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</si>
  <si>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</si>
  <si>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</si>
  <si>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</si>
  <si>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</si>
  <si>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</si>
  <si>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</si>
  <si>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</si>
  <si>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</si>
  <si>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</si>
  <si>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</si>
  <si>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</si>
  <si>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</si>
  <si>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</si>
  <si>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</si>
  <si>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</si>
  <si>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</si>
  <si>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</si>
  <si>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</si>
  <si>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</si>
  <si>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</si>
  <si>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</si>
  <si>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</si>
  <si>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</si>
  <si>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</si>
  <si>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</si>
  <si>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</si>
  <si>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</si>
  <si>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</si>
  <si>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</si>
  <si>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</si>
  <si>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</si>
  <si>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</si>
  <si>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</si>
  <si>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</si>
  <si>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</si>
  <si>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</si>
  <si>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</si>
  <si>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</si>
  <si>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</si>
  <si>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</si>
  <si>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</si>
  <si>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</si>
  <si>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</si>
  <si>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</si>
  <si>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</si>
  <si>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</si>
  <si>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</si>
  <si>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</si>
  <si>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</si>
  <si>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</si>
  <si>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</si>
  <si>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</si>
  <si>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</si>
  <si>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</si>
  <si>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</si>
  <si>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</si>
  <si>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</si>
  <si>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</si>
  <si>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</si>
  <si>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</si>
  <si>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</si>
  <si>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</si>
  <si>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</si>
  <si>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</si>
  <si>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</si>
  <si>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</si>
  <si>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</si>
  <si>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</si>
  <si>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</si>
  <si>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</si>
  <si>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</si>
  <si>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</si>
  <si>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</si>
  <si>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</si>
  <si>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</si>
  <si>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</si>
  <si>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</si>
  <si>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</si>
  <si>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</si>
  <si>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</si>
  <si>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</si>
  <si>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</si>
  <si>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</si>
  <si>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</si>
  <si>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</si>
  <si>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</si>
  <si>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</si>
  <si>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</si>
  <si>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</si>
  <si>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</si>
  <si>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</si>
  <si>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</si>
  <si>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</si>
  <si>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</si>
  <si>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</si>
  <si>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</si>
  <si>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</si>
  <si>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</si>
  <si>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</si>
  <si>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</si>
  <si>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</si>
  <si>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</si>
  <si>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</si>
  <si>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</si>
  <si>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</si>
  <si>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</si>
  <si>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</si>
  <si>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</si>
  <si>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</si>
  <si>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</si>
  <si>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</si>
  <si>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</si>
  <si>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</si>
  <si>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</si>
  <si>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</si>
  <si>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</si>
  <si>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</si>
  <si>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</si>
  <si>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</si>
  <si>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</si>
  <si>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</si>
  <si>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</si>
  <si>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</si>
  <si>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</si>
  <si>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</si>
  <si>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</si>
  <si>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</si>
  <si>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</si>
  <si>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</si>
  <si>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</si>
  <si>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</si>
  <si>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</si>
  <si>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</si>
  <si>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</si>
  <si>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</si>
  <si>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</si>
  <si>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</si>
  <si>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</si>
  <si>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</si>
  <si>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</si>
  <si>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</si>
  <si>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</si>
  <si>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</si>
  <si>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</si>
  <si>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</si>
  <si>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</si>
  <si>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</si>
  <si>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</si>
  <si>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</si>
  <si>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</si>
  <si>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</si>
  <si>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</si>
  <si>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</si>
  <si>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</si>
  <si>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</si>
  <si>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</si>
  <si>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</si>
  <si>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</si>
  <si>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</si>
  <si>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</si>
  <si>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</si>
  <si>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</si>
  <si>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</si>
  <si>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</si>
  <si>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</si>
  <si>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</si>
  <si>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</si>
  <si>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</si>
  <si>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</si>
  <si>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</si>
  <si>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</si>
  <si>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</si>
  <si>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</si>
  <si>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</si>
  <si>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</si>
  <si>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</si>
  <si>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</si>
  <si>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</si>
  <si>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</si>
  <si>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</si>
  <si>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</si>
  <si>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</si>
  <si>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</si>
  <si>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</si>
  <si>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</si>
  <si>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</si>
  <si>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</si>
  <si>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</si>
  <si>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</si>
  <si>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</si>
  <si>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</si>
  <si>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</si>
  <si>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</si>
  <si>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</si>
  <si>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</si>
  <si>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</si>
  <si>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</si>
  <si>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</si>
  <si>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</si>
  <si>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</si>
  <si>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</si>
  <si>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</si>
  <si>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</si>
  <si>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</si>
  <si>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</si>
  <si>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</si>
  <si>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</si>
  <si>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</si>
  <si>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</si>
  <si>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</si>
  <si>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</si>
  <si>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</si>
  <si>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</si>
  <si>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</si>
  <si>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</si>
  <si>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</si>
  <si>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</si>
  <si>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</si>
  <si>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</si>
  <si>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</si>
  <si>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</si>
  <si>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</si>
  <si>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</si>
  <si>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</si>
  <si>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</si>
  <si>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</si>
  <si>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</si>
  <si>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</si>
  <si>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</si>
  <si>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</si>
  <si>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</si>
  <si>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</si>
  <si>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</si>
  <si>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</si>
  <si>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</si>
  <si>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</si>
  <si>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</si>
  <si>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</si>
  <si>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</si>
  <si>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</si>
  <si>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</si>
  <si>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</si>
  <si>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</si>
  <si>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</si>
  <si>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</si>
  <si>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</si>
  <si>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</si>
  <si>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</si>
  <si>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</si>
  <si>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</si>
  <si>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</si>
  <si>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</si>
  <si>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</si>
  <si>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</si>
  <si>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</si>
  <si>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</si>
  <si>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</si>
  <si>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</si>
  <si>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</si>
  <si>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</si>
  <si>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</si>
  <si>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</si>
  <si>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</si>
  <si>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</si>
  <si>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</si>
  <si>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</si>
  <si>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</si>
  <si>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</si>
  <si>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</si>
  <si>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</si>
  <si>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</si>
  <si>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</si>
  <si>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</si>
  <si>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</si>
  <si>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</si>
  <si>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</si>
  <si>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</si>
  <si>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</si>
  <si>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</si>
  <si>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</si>
  <si>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</si>
  <si>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</si>
  <si>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</si>
  <si>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</si>
  <si>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</si>
  <si>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</si>
  <si>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</si>
  <si>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</si>
  <si>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</si>
  <si>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</si>
  <si>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</si>
  <si>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</si>
  <si>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</si>
  <si>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</si>
  <si>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</si>
  <si>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</si>
  <si>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</si>
  <si>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</si>
  <si>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</si>
  <si>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</si>
  <si>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</si>
  <si>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</si>
  <si>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</si>
  <si>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</si>
  <si>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</si>
  <si>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</si>
  <si>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</si>
  <si>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</si>
  <si>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</si>
  <si>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</si>
  <si>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</si>
  <si>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</si>
  <si>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</si>
  <si>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</si>
  <si>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</si>
  <si>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</si>
  <si>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</si>
  <si>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</si>
  <si>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</si>
  <si>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</si>
  <si>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</si>
  <si>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</si>
  <si>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</si>
  <si>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</si>
  <si>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</si>
  <si>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</si>
  <si>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</si>
  <si>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</si>
  <si>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</si>
  <si>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</si>
  <si>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</si>
  <si>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</si>
  <si>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</si>
  <si>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</si>
  <si>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</si>
  <si>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</si>
  <si>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</si>
  <si>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</si>
  <si>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</si>
  <si>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</si>
  <si>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</si>
  <si>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</si>
  <si>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</si>
  <si>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</si>
  <si>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</si>
  <si>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</si>
  <si>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</si>
  <si>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</si>
  <si>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</si>
  <si>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</si>
  <si>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</si>
  <si>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</si>
  <si>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</si>
  <si>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</si>
  <si>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</si>
  <si>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</si>
  <si>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</si>
  <si>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</si>
  <si>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</si>
  <si>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</si>
  <si>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</si>
  <si>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</si>
  <si>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</si>
  <si>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</si>
  <si>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</si>
  <si>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</si>
  <si>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</si>
  <si>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</si>
  <si>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</si>
  <si>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</si>
  <si>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</si>
  <si>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</si>
  <si>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</si>
  <si>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</si>
  <si>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</si>
  <si>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</si>
  <si>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</si>
  <si>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</si>
  <si>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</si>
  <si>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</si>
  <si>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</si>
  <si>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</si>
  <si>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</si>
  <si>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</si>
  <si>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</si>
  <si>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</si>
  <si>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</si>
  <si>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</si>
  <si>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</si>
  <si>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</si>
  <si>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</si>
  <si>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</si>
  <si>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</si>
  <si>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</si>
  <si>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</si>
  <si>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</si>
  <si>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</si>
  <si>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</si>
  <si>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</si>
  <si>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</si>
  <si>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</si>
  <si>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</si>
  <si>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</si>
  <si>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</si>
  <si>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</si>
  <si>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</si>
  <si>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</si>
  <si>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</si>
  <si>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</si>
  <si>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</si>
  <si>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</si>
  <si>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</si>
  <si>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</si>
  <si>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</si>
  <si>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</si>
  <si>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</si>
  <si>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</si>
  <si>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</si>
  <si>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</si>
  <si>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</si>
  <si>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</si>
  <si>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</si>
  <si>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</si>
  <si>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</si>
  <si>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</si>
  <si>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</si>
  <si>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</si>
  <si>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</si>
  <si>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</si>
  <si>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</si>
  <si>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</si>
  <si>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</si>
  <si>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</si>
  <si>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</si>
  <si>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</si>
  <si>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</si>
  <si>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</si>
  <si>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</si>
  <si>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</si>
  <si>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</si>
  <si>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</si>
  <si>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</si>
  <si>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</si>
  <si>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</si>
  <si>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</si>
  <si>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</si>
  <si>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</si>
  <si>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</si>
  <si>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</si>
  <si>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</si>
  <si>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</si>
  <si>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</si>
  <si>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</si>
  <si>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</si>
  <si>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</si>
  <si>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</si>
  <si>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</si>
  <si>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</si>
  <si>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</si>
  <si>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</si>
  <si>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</si>
  <si>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</si>
  <si>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</si>
  <si>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</si>
  <si>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</si>
  <si>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</si>
  <si>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</si>
  <si>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</si>
  <si>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</si>
  <si>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</si>
  <si>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</si>
  <si>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</si>
  <si>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</si>
  <si>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</si>
  <si>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</si>
  <si>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</si>
  <si>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</si>
  <si>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</si>
  <si>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</si>
  <si>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</si>
  <si>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</si>
  <si>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</si>
  <si>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</si>
  <si>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</si>
  <si>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</si>
  <si>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</si>
  <si>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</si>
  <si>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</si>
  <si>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</si>
  <si>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</si>
  <si>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</si>
  <si>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</si>
  <si>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</si>
  <si>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</si>
  <si>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</si>
  <si>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</si>
  <si>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</si>
  <si>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</si>
  <si>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</si>
  <si>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</si>
  <si>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</si>
  <si>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</si>
  <si>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</si>
  <si>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</si>
  <si>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</si>
  <si>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</si>
  <si>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</si>
  <si>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</si>
  <si>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</si>
  <si>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</si>
  <si>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</si>
  <si>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</si>
  <si>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</si>
  <si>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</si>
  <si>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</si>
  <si>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</si>
  <si>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</si>
  <si>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</si>
  <si>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</si>
  <si>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</si>
  <si>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</si>
  <si>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</si>
  <si>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</si>
  <si>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</si>
  <si>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</si>
  <si>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</si>
  <si>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</si>
  <si>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</si>
  <si>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</si>
  <si>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</si>
  <si>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</si>
  <si>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</si>
  <si>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</si>
  <si>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</si>
  <si>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</si>
  <si>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</si>
  <si>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</si>
  <si>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</si>
  <si>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</si>
  <si>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</si>
  <si>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</si>
  <si>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</si>
  <si>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</si>
  <si>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</si>
  <si>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</si>
  <si>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</si>
  <si>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</si>
  <si>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</si>
  <si>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</si>
  <si>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</si>
  <si>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</si>
  <si>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</si>
  <si>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</si>
  <si>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</si>
  <si>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</si>
  <si>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</si>
  <si>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</si>
  <si>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</si>
  <si>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</si>
  <si>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</si>
  <si>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</si>
  <si>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</si>
  <si>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</si>
  <si>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</si>
  <si>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</si>
  <si>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</si>
  <si>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</si>
  <si>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</si>
  <si>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</si>
  <si>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</si>
  <si>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</si>
  <si>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</si>
  <si>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</si>
  <si>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</si>
  <si>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</si>
  <si>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</si>
  <si>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</si>
  <si>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</si>
  <si>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</si>
  <si>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</si>
  <si>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</si>
  <si>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</si>
  <si>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</si>
  <si>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</si>
  <si>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</si>
  <si>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</si>
  <si>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</si>
  <si>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</si>
  <si>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</si>
  <si>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</si>
  <si>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</si>
  <si>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</si>
  <si>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</si>
  <si>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</si>
  <si>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</si>
  <si>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</si>
  <si>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</si>
  <si>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</si>
  <si>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</si>
  <si>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</si>
  <si>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</si>
  <si>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</si>
  <si>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</si>
  <si>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</si>
  <si>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</si>
  <si>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</si>
  <si>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</si>
  <si>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</si>
  <si>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</si>
  <si>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</si>
  <si>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</si>
  <si>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</si>
  <si>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</si>
  <si>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</si>
  <si>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</si>
  <si>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</si>
  <si>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</si>
  <si>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</si>
  <si>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</si>
  <si>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</si>
  <si>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</si>
  <si>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</si>
  <si>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</si>
  <si>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</si>
  <si>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</si>
  <si>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</si>
  <si>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</si>
  <si>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</si>
  <si>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</si>
  <si>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</si>
  <si>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</si>
  <si>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</si>
  <si>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</si>
  <si>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</si>
  <si>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</si>
  <si>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</si>
  <si>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</si>
  <si>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</si>
  <si>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</si>
  <si>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</si>
  <si>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</si>
  <si>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</si>
  <si>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</si>
  <si>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</si>
  <si>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</si>
  <si>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</si>
  <si>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</si>
  <si>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</si>
  <si>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</si>
  <si>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</si>
  <si>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</si>
  <si>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</si>
  <si>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</si>
  <si>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</si>
  <si>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</si>
  <si>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</si>
  <si>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</si>
  <si>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</si>
  <si>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</si>
  <si>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</si>
  <si>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</si>
  <si>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</si>
  <si>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</si>
  <si>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</si>
  <si>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</si>
  <si>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</si>
  <si>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</si>
  <si>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</si>
  <si>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</si>
  <si>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</si>
  <si>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</si>
  <si>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</si>
  <si>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</si>
  <si>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</si>
  <si>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</si>
  <si>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</si>
  <si>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</si>
  <si>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</si>
  <si>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</si>
  <si>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</si>
  <si>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</si>
  <si>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</si>
  <si>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</si>
  <si>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</si>
  <si>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</si>
  <si>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</si>
  <si>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</si>
  <si>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</si>
  <si>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</si>
  <si>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</si>
  <si>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</si>
  <si>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</si>
  <si>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</si>
  <si>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</si>
  <si>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</si>
  <si>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</si>
  <si>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</si>
  <si>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</si>
  <si>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</si>
  <si>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</si>
  <si>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</si>
  <si>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</si>
  <si>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</si>
  <si>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</si>
  <si>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</si>
  <si>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</si>
  <si>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</si>
  <si>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</si>
  <si>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</si>
  <si>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</si>
  <si>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</si>
  <si>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</si>
  <si>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</si>
  <si>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</si>
  <si>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</si>
  <si>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</si>
  <si>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</si>
  <si>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</si>
  <si>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</si>
  <si>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</si>
  <si>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</si>
  <si>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</si>
  <si>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</si>
  <si>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</si>
  <si>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</si>
  <si>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</si>
  <si>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</si>
  <si>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</si>
  <si>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</si>
  <si>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</si>
  <si>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</si>
  <si>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</si>
  <si>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</si>
  <si>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</si>
  <si>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</si>
  <si>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</si>
  <si>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</si>
  <si>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</si>
  <si>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</si>
  <si>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</si>
  <si>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</si>
  <si>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</si>
  <si>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</si>
  <si>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</si>
  <si>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</si>
  <si>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</si>
  <si>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</si>
  <si>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</si>
  <si>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</si>
  <si>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</si>
  <si>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</si>
  <si>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</si>
  <si>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</si>
  <si>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</si>
  <si>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</si>
  <si>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</si>
  <si>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</si>
  <si>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</si>
  <si>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</si>
  <si>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</si>
  <si>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</si>
  <si>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</si>
  <si>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</si>
  <si>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</si>
  <si>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</si>
  <si>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</si>
  <si>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</si>
  <si>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</si>
  <si>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</si>
  <si>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</si>
  <si>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</si>
  <si>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</si>
  <si>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</si>
  <si>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</si>
  <si>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</si>
  <si>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</si>
  <si>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</si>
  <si>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</si>
  <si>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</si>
  <si>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</si>
  <si>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</si>
  <si>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</si>
  <si>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</si>
  <si>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</si>
  <si>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</si>
  <si>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</si>
  <si>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</si>
  <si>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</si>
  <si>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</si>
  <si>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</si>
  <si>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</si>
  <si>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</si>
  <si>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</si>
  <si>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</si>
  <si>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</si>
  <si>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</si>
  <si>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</si>
  <si>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</si>
  <si>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</si>
  <si>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</si>
  <si>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</si>
  <si>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</si>
  <si>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</si>
  <si>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</si>
  <si>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</si>
  <si>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</si>
  <si>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</si>
  <si>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</si>
  <si>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</si>
  <si>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</si>
  <si>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</si>
  <si>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</si>
  <si>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</si>
  <si>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</si>
  <si>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</si>
  <si>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</si>
  <si>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</si>
  <si>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</si>
  <si>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</si>
  <si>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</si>
  <si>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</si>
  <si>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</si>
  <si>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</si>
  <si>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</si>
  <si>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</si>
  <si>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</si>
  <si>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</si>
  <si>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</si>
  <si>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</si>
  <si>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</si>
  <si>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</si>
  <si>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</si>
  <si>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</si>
  <si>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</si>
  <si>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</si>
  <si>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</si>
  <si>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</si>
  <si>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</si>
  <si>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</si>
  <si>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</si>
  <si>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</si>
  <si>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</si>
  <si>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</si>
  <si>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</si>
  <si>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</si>
  <si>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</si>
  <si>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</si>
  <si>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</si>
  <si>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</si>
  <si>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</si>
  <si>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</si>
  <si>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</si>
  <si>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</si>
  <si>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</si>
  <si>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</si>
  <si>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</si>
  <si>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</si>
  <si>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</si>
  <si>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</si>
  <si>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</si>
  <si>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</si>
  <si>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</si>
  <si>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</si>
  <si>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</si>
  <si>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</si>
  <si>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</si>
  <si>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</si>
  <si>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</si>
  <si>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</si>
  <si>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</si>
  <si>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</si>
  <si>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</si>
  <si>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</si>
  <si>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</si>
  <si>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</si>
  <si>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</si>
  <si>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</si>
  <si>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</si>
  <si>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</si>
  <si>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</si>
  <si>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</si>
  <si>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</si>
  <si>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</si>
  <si>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</si>
  <si>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</si>
  <si>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</si>
  <si>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</si>
  <si>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</si>
  <si>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</si>
  <si>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</si>
  <si>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</si>
  <si>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</si>
  <si>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</si>
  <si>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</si>
  <si>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</si>
  <si>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</si>
  <si>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</si>
  <si>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</si>
  <si>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</si>
  <si>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</si>
  <si>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</si>
  <si>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</si>
  <si>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</si>
  <si>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</si>
  <si>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</si>
  <si>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</si>
  <si>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</si>
  <si>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</si>
  <si>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</si>
  <si>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</si>
  <si>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</si>
  <si>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</si>
  <si>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</si>
  <si>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</si>
  <si>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</si>
  <si>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</si>
  <si>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</si>
  <si>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</si>
  <si>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</si>
  <si>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</si>
  <si>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</si>
  <si>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</si>
  <si>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</si>
  <si>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</si>
  <si>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</si>
  <si>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</si>
  <si>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</si>
  <si>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</si>
  <si>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</si>
  <si>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</si>
  <si>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</si>
  <si>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</si>
  <si>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</si>
  <si>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</si>
  <si>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</si>
  <si>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</si>
  <si>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</si>
  <si>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</si>
  <si>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</si>
  <si>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</si>
  <si>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</si>
  <si>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</si>
  <si>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</si>
  <si>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</si>
  <si>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</si>
  <si>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</si>
  <si>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</si>
  <si>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</si>
  <si>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</si>
  <si>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</si>
  <si>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</si>
  <si>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</si>
  <si>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</si>
  <si>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</si>
  <si>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</si>
  <si>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</si>
  <si>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</si>
  <si>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</si>
  <si>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</si>
  <si>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</si>
  <si>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</si>
  <si>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</si>
  <si>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</si>
  <si>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</si>
  <si>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</si>
  <si>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</si>
  <si>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</si>
  <si>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</si>
  <si>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</si>
  <si>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</si>
  <si>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</si>
  <si>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</si>
  <si>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</si>
  <si>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</si>
  <si>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</si>
  <si>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</si>
  <si>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</si>
  <si>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</si>
  <si>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</si>
  <si>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</si>
  <si>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</si>
  <si>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</si>
  <si>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</si>
  <si>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</si>
  <si>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</si>
  <si>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</si>
  <si>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</si>
  <si>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</si>
  <si>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</si>
  <si>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</si>
  <si>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</si>
  <si>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</si>
  <si>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</si>
  <si>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</si>
  <si>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</si>
  <si>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</si>
  <si>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</si>
  <si>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</si>
  <si>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</si>
  <si>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</si>
  <si>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</si>
  <si>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</si>
  <si>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</si>
  <si>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</si>
  <si>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</si>
  <si>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</si>
  <si>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</si>
  <si>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</si>
  <si>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</si>
  <si>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</si>
  <si>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</si>
  <si>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</si>
  <si>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</si>
  <si>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</si>
  <si>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</si>
  <si>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</si>
  <si>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</si>
  <si>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</si>
  <si>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</si>
  <si>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</si>
  <si>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</si>
  <si>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</si>
  <si>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</si>
  <si>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</si>
  <si>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</si>
  <si>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</si>
  <si>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</si>
  <si>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</si>
  <si>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</si>
  <si>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</si>
  <si>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</si>
  <si>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</si>
  <si>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</si>
  <si>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</si>
  <si>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</si>
  <si>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</si>
  <si>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</si>
  <si>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</si>
  <si>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</si>
  <si>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</si>
  <si>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</si>
  <si>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</si>
  <si>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</si>
  <si>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</si>
  <si>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</si>
  <si>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</si>
  <si>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</si>
  <si>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</si>
  <si>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</si>
  <si>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</si>
  <si>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</si>
  <si>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</si>
  <si>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</si>
  <si>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</si>
  <si>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</si>
  <si>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</si>
  <si>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</si>
  <si>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</si>
  <si>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</si>
  <si>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</si>
  <si>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</si>
  <si>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</si>
  <si>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</si>
  <si>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</si>
  <si>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</si>
  <si>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</si>
  <si>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</si>
  <si>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</si>
  <si>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</si>
  <si>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</si>
  <si>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</si>
  <si>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</si>
  <si>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</si>
  <si>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</si>
  <si>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</si>
  <si>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</si>
  <si>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</si>
  <si>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</si>
  <si>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</si>
  <si>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</si>
  <si>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</si>
  <si>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</si>
  <si>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</si>
  <si>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</si>
  <si>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</si>
  <si>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</si>
  <si>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</si>
  <si>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</si>
  <si>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</si>
  <si>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</si>
  <si>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</si>
  <si>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</si>
  <si>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</si>
  <si>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</si>
  <si>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</si>
  <si>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</si>
  <si>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</si>
  <si>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</si>
  <si>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</si>
  <si>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</si>
  <si>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</si>
  <si>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</si>
  <si>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</si>
  <si>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</si>
  <si>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</si>
  <si>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</si>
  <si>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</si>
  <si>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</si>
  <si>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</si>
  <si>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</si>
  <si>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</si>
  <si>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</si>
  <si>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</si>
  <si>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</si>
  <si>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</si>
  <si>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</si>
  <si>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</si>
  <si>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</si>
  <si>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</si>
  <si>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</si>
  <si>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</si>
  <si>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</si>
  <si>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</si>
  <si>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</si>
  <si>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</si>
  <si>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</si>
  <si>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</si>
  <si>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</si>
  <si>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</si>
  <si>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</si>
  <si>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</si>
  <si>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</si>
  <si>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</si>
  <si>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</si>
  <si>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</si>
  <si>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</si>
  <si>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</si>
  <si>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</si>
  <si>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</si>
  <si>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</si>
  <si>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</si>
  <si>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</si>
  <si>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</si>
  <si>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</si>
  <si>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</si>
  <si>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</si>
  <si>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</si>
  <si>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</si>
  <si>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</si>
  <si>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</si>
  <si>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</si>
  <si>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</si>
  <si>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</si>
  <si>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</si>
  <si>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</si>
  <si>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</si>
  <si>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</si>
  <si>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</si>
  <si>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</si>
  <si>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</si>
  <si>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</si>
  <si>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</si>
  <si>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</si>
  <si>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</si>
  <si>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</si>
  <si>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</si>
  <si>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</si>
  <si>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</si>
  <si>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</si>
  <si>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</si>
  <si>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</si>
  <si>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</si>
  <si>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</si>
  <si>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</si>
  <si>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</si>
  <si>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</si>
  <si>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</si>
  <si>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</si>
  <si>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</si>
  <si>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</si>
  <si>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</si>
  <si>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</si>
  <si>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</si>
  <si>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</si>
  <si>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</si>
  <si>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</si>
  <si>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</si>
  <si>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</si>
  <si>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</si>
  <si>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</si>
  <si>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</si>
  <si>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</si>
  <si>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</si>
  <si>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</si>
  <si>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</si>
  <si>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</si>
  <si>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</si>
  <si>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</si>
  <si>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</si>
  <si>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</si>
  <si>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</si>
  <si>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</si>
  <si>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</si>
  <si>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</si>
  <si>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</si>
  <si>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</si>
  <si>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</si>
  <si>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</si>
  <si>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</si>
  <si>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</si>
  <si>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</si>
  <si>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</si>
  <si>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</si>
  <si>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</si>
  <si>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</si>
  <si>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</si>
  <si>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</si>
  <si>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</si>
  <si>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</si>
  <si>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</si>
  <si>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</si>
  <si>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</si>
  <si>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</si>
  <si>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</si>
  <si>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</si>
  <si>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</si>
  <si>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</si>
  <si>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</si>
  <si>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</si>
  <si>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</si>
  <si>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</si>
  <si>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</si>
  <si>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</si>
  <si>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</si>
  <si>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</si>
  <si>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</si>
  <si>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</si>
  <si>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</si>
  <si>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</si>
  <si>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</si>
  <si>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</si>
  <si>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</si>
  <si>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</si>
  <si>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</si>
  <si>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</si>
  <si>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</si>
  <si>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</si>
  <si>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</si>
  <si>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</si>
  <si>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</si>
  <si>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</si>
  <si>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</si>
  <si>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</si>
  <si>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</si>
  <si>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</si>
  <si>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</si>
  <si>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</si>
  <si>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</si>
  <si>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</si>
  <si>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</si>
  <si>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</si>
  <si>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</si>
  <si>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</si>
  <si>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</si>
  <si>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</si>
  <si>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</si>
  <si>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</si>
  <si>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</si>
  <si>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</si>
  <si>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</si>
  <si>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</si>
  <si>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</si>
  <si>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</si>
  <si>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</si>
  <si>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</si>
  <si>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</si>
  <si>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</si>
  <si>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</si>
  <si>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</si>
  <si>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</si>
  <si>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</si>
  <si>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</si>
  <si>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</si>
  <si>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</si>
  <si>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</si>
  <si>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</si>
  <si>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</si>
  <si>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</si>
  <si>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</si>
  <si>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</si>
  <si>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</si>
  <si>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</si>
  <si>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</si>
  <si>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</si>
  <si>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</si>
  <si>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</si>
  <si>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</si>
  <si>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</si>
  <si>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</si>
  <si>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</si>
  <si>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</si>
  <si>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</si>
  <si>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</si>
  <si>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</si>
  <si>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</si>
  <si>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</si>
  <si>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</si>
  <si>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</si>
  <si>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</si>
  <si>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</si>
  <si>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</si>
  <si>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</si>
  <si>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</si>
  <si>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</si>
  <si>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</si>
  <si>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</si>
  <si>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</si>
  <si>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</si>
  <si>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</si>
  <si>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</si>
  <si>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</si>
  <si>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</si>
  <si>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</si>
  <si>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</si>
  <si>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</si>
  <si>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</si>
  <si>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</si>
  <si>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</si>
  <si>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</si>
  <si>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</si>
  <si>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</si>
  <si>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</si>
  <si>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</si>
  <si>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</si>
  <si>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</si>
  <si>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</si>
  <si>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</si>
  <si>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</si>
  <si>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</si>
  <si>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</si>
  <si>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</si>
  <si>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</si>
  <si>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</si>
  <si>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</si>
  <si>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</si>
  <si>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</si>
  <si>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</si>
  <si>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</si>
  <si>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</si>
  <si>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</si>
  <si>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</si>
  <si>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</si>
  <si>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</si>
  <si>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</si>
  <si>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</si>
  <si>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</si>
  <si>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</si>
  <si>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</si>
  <si>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</si>
  <si>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</si>
  <si>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</si>
  <si>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</si>
  <si>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</si>
  <si>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</si>
  <si>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</si>
  <si>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</si>
  <si>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</si>
  <si>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</si>
  <si>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</si>
  <si>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</si>
  <si>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</si>
  <si>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</si>
  <si>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</si>
  <si>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</si>
  <si>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</si>
  <si>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</si>
  <si>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</si>
  <si>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</si>
  <si>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</si>
  <si>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</si>
  <si>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</si>
  <si>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</si>
  <si>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</si>
  <si>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</si>
  <si>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</si>
  <si>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</si>
  <si>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</si>
  <si>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</si>
  <si>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</si>
  <si>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</si>
  <si>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</si>
  <si>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</si>
  <si>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</si>
  <si>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</si>
  <si>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</si>
  <si>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</si>
  <si>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</si>
  <si>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</si>
  <si>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</si>
  <si>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</si>
  <si>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</si>
  <si>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</si>
  <si>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</si>
  <si>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</si>
  <si>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</si>
  <si>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</si>
  <si>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</si>
  <si>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</si>
  <si>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</si>
  <si>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</si>
  <si>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</si>
  <si>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</si>
  <si>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</si>
  <si>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</si>
  <si>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</si>
  <si>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</si>
  <si>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</si>
  <si>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</si>
  <si>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</si>
  <si>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</si>
  <si>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</si>
  <si>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</si>
  <si>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</si>
  <si>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</si>
  <si>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</si>
  <si>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</si>
  <si>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</si>
  <si>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</si>
  <si>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</si>
  <si>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</si>
  <si>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</si>
  <si>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</si>
  <si>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</si>
  <si>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</si>
  <si>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</si>
  <si>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</si>
  <si>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</si>
  <si>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</si>
  <si>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</si>
  <si>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</si>
  <si>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</si>
  <si>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</si>
  <si>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</si>
  <si>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</si>
  <si>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</si>
  <si>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</si>
  <si>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</si>
  <si>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</si>
  <si>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</si>
  <si>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</si>
  <si>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</si>
  <si>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</si>
  <si>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</si>
  <si>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</si>
  <si>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</si>
  <si>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</si>
  <si>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</si>
  <si>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</si>
  <si>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</si>
  <si>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</si>
  <si>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</si>
  <si>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</si>
  <si>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</si>
  <si>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</si>
  <si>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</si>
  <si>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</si>
  <si>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</si>
  <si>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</si>
  <si>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</si>
  <si>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</si>
  <si>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</si>
  <si>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</si>
  <si>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</si>
  <si>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</si>
  <si>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</si>
  <si>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</si>
  <si>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</si>
  <si>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</si>
  <si>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</si>
  <si>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</si>
  <si>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</si>
  <si>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</si>
  <si>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</si>
  <si>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</si>
  <si>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</si>
  <si>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</si>
  <si>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</si>
  <si>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</si>
  <si>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</si>
  <si>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</si>
  <si>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</si>
  <si>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</si>
  <si>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</si>
  <si>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</si>
  <si>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</si>
  <si>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</si>
  <si>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</si>
  <si>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</si>
  <si>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</si>
  <si>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</si>
  <si>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</si>
  <si>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</si>
  <si>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</si>
  <si>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</si>
  <si>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</si>
  <si>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</si>
  <si>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</si>
  <si>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</si>
  <si>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</si>
  <si>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</si>
  <si>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</si>
  <si>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</si>
  <si>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</si>
  <si>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</si>
  <si>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</si>
  <si>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</si>
  <si>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</si>
  <si>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</si>
  <si>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</si>
  <si>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</si>
  <si>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</si>
  <si>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</si>
  <si>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</si>
  <si>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</si>
  <si>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</si>
  <si>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</si>
  <si>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</si>
  <si>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</si>
  <si>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</si>
  <si>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</si>
  <si>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</si>
  <si>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</si>
  <si>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</si>
  <si>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</si>
  <si>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</si>
  <si>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</si>
  <si>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</si>
  <si>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</si>
  <si>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</si>
  <si>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</si>
  <si>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</si>
  <si>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</si>
  <si>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</si>
  <si>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</si>
  <si>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</si>
  <si>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</si>
  <si>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</si>
  <si>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</si>
  <si>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</si>
  <si>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</si>
  <si>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</si>
  <si>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</si>
  <si>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</si>
  <si>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</si>
  <si>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</si>
  <si>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</si>
  <si>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</si>
  <si>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</si>
  <si>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</si>
  <si>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</si>
  <si>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</si>
  <si>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</si>
  <si>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</si>
  <si>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</si>
  <si>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</si>
  <si>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</si>
  <si>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</si>
  <si>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</si>
  <si>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</si>
  <si>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</si>
  <si>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</si>
  <si>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</si>
  <si>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</si>
  <si>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</si>
  <si>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</si>
  <si>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</si>
  <si>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</si>
  <si>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</si>
  <si>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</si>
  <si>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</si>
  <si>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</si>
  <si>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</si>
  <si>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</si>
  <si>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</si>
  <si>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</si>
  <si>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</si>
  <si>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</si>
  <si>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</si>
  <si>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</si>
  <si>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</si>
  <si>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</si>
  <si>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</si>
  <si>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</si>
  <si>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</si>
  <si>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</si>
  <si>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</si>
  <si>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</si>
  <si>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</si>
  <si>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</si>
  <si>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</si>
  <si>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</si>
  <si>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</si>
  <si>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</si>
  <si>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</si>
  <si>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</si>
  <si>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</si>
  <si>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</si>
  <si>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</si>
  <si>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</si>
  <si>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</si>
  <si>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</si>
  <si>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</si>
  <si>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</si>
  <si>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</si>
  <si>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</si>
  <si>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</si>
  <si>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</si>
  <si>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</si>
  <si>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</si>
  <si>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</si>
  <si>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</si>
  <si>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</si>
  <si>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</si>
  <si>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</si>
  <si>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</si>
  <si>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</si>
  <si>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</si>
  <si>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</si>
  <si>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</si>
  <si>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</si>
  <si>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</si>
  <si>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</si>
  <si>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</si>
  <si>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</si>
  <si>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</si>
  <si>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</si>
  <si>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</si>
  <si>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</si>
  <si>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</si>
  <si>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</si>
  <si>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</si>
  <si>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</si>
  <si>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</si>
  <si>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</si>
  <si>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</si>
  <si>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</si>
  <si>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</si>
  <si>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</si>
  <si>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</si>
  <si>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</si>
  <si>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</si>
  <si>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</si>
  <si>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</si>
  <si>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</si>
  <si>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</si>
  <si>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</si>
  <si>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</si>
  <si>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</si>
  <si>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</si>
  <si>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</si>
  <si>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</si>
  <si>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</si>
  <si>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</si>
  <si>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</si>
  <si>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</si>
  <si>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</si>
  <si>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</si>
  <si>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</si>
  <si>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</si>
  <si>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</si>
  <si>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</si>
  <si>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</si>
  <si>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</si>
  <si>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</si>
  <si>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</si>
  <si>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</si>
  <si>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</si>
  <si>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</si>
  <si>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</si>
  <si>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</si>
  <si>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</si>
  <si>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</si>
  <si>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</si>
  <si>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</si>
  <si>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</si>
  <si>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</si>
  <si>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</si>
  <si>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</si>
  <si>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</si>
  <si>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</si>
  <si>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</si>
  <si>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</si>
  <si>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</si>
  <si>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</si>
  <si>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</si>
  <si>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</si>
  <si>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</si>
  <si>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</si>
  <si>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</si>
  <si>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</si>
  <si>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</si>
  <si>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</si>
  <si>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</si>
  <si>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</si>
  <si>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</si>
  <si>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</si>
  <si>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</si>
  <si>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</si>
  <si>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</si>
  <si>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</si>
  <si>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</si>
  <si>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</si>
  <si>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</si>
  <si>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</si>
  <si>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</si>
  <si>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</si>
  <si>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</si>
  <si>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</si>
  <si>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</si>
  <si>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</si>
  <si>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</si>
  <si>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</si>
  <si>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</si>
  <si>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</si>
  <si>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</si>
  <si>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</si>
  <si>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</si>
  <si>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</si>
  <si>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</si>
  <si>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</si>
  <si>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</si>
  <si>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</si>
  <si>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</si>
  <si>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</si>
  <si>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</si>
  <si>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</si>
  <si>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</si>
  <si>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</si>
  <si>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</si>
  <si>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</si>
  <si>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</si>
  <si>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</si>
  <si>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</si>
  <si>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</si>
  <si>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</si>
  <si>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</si>
  <si>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</si>
  <si>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</si>
  <si>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</si>
  <si>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</si>
  <si>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</si>
  <si>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</si>
  <si>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</si>
  <si>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</si>
  <si>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</si>
  <si>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</si>
  <si>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</si>
  <si>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</si>
  <si>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</si>
  <si>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</si>
  <si>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</si>
  <si>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</si>
  <si>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</si>
  <si>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</si>
  <si>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</si>
  <si>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</si>
  <si>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</si>
  <si>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</si>
  <si>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</si>
  <si>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</si>
  <si>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</si>
  <si>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</si>
  <si>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</si>
  <si>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</si>
  <si>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</si>
  <si>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</si>
  <si>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</si>
  <si>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</si>
  <si>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</si>
  <si>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</si>
  <si>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</si>
  <si>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</si>
  <si>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</si>
  <si>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</si>
  <si>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</si>
  <si>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</si>
  <si>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</si>
  <si>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</si>
  <si>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</si>
  <si>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</si>
  <si>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</si>
  <si>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</si>
  <si>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</si>
  <si>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</si>
  <si>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</si>
  <si>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</si>
  <si>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</si>
  <si>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</si>
  <si>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</si>
  <si>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</si>
  <si>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</si>
  <si>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</si>
  <si>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</si>
  <si>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</si>
  <si>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</si>
  <si>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</si>
  <si>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</si>
  <si>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</si>
  <si>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</si>
  <si>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</si>
  <si>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</si>
  <si>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</si>
  <si>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</si>
  <si>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</si>
  <si>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</si>
  <si>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</si>
  <si>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</si>
  <si>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</si>
  <si>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</si>
  <si>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</si>
  <si>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</si>
  <si>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</si>
  <si>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</si>
  <si>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</si>
  <si>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</si>
  <si>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</si>
  <si>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</si>
  <si>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</si>
  <si>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</si>
  <si>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</si>
  <si>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</si>
  <si>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</si>
  <si>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</si>
  <si>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</si>
  <si>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</si>
  <si>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</si>
  <si>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</si>
  <si>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</si>
  <si>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</si>
  <si>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</si>
  <si>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</si>
  <si>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</si>
  <si>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</si>
  <si>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</si>
  <si>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</si>
  <si>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</si>
  <si>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</si>
  <si>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</si>
  <si>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</si>
  <si>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</si>
  <si>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</si>
  <si>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</si>
  <si>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</si>
  <si>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</si>
  <si>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</si>
  <si>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</si>
  <si>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</si>
  <si>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</si>
  <si>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</si>
  <si>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</si>
  <si>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</si>
  <si>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</si>
  <si>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</si>
  <si>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</si>
  <si>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</si>
  <si>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</si>
  <si>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</si>
  <si>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</si>
  <si>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</si>
  <si>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</si>
  <si>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</si>
  <si>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</si>
  <si>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</si>
  <si>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</si>
  <si>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</si>
  <si>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</si>
  <si>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</si>
  <si>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</si>
  <si>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</si>
  <si>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</si>
  <si>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</si>
  <si>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</si>
  <si>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</si>
  <si>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</si>
  <si>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</si>
  <si>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</si>
  <si>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</si>
  <si>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</si>
  <si>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</si>
  <si>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</si>
  <si>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</si>
  <si>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</si>
  <si>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</si>
  <si>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</si>
  <si>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</si>
  <si>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</si>
  <si>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</si>
  <si>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</si>
  <si>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</si>
  <si>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</si>
  <si>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</si>
  <si>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</si>
  <si>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</si>
  <si>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</si>
  <si>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</si>
  <si>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</si>
  <si>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</si>
  <si>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</si>
  <si>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</si>
  <si>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</si>
  <si>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</si>
  <si>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</si>
  <si>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</si>
  <si>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</si>
  <si>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</si>
  <si>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</si>
  <si>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</si>
  <si>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</si>
  <si>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</si>
  <si>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</si>
  <si>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</si>
  <si>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</si>
  <si>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</si>
  <si>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</si>
  <si>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</si>
  <si>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</si>
  <si>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</si>
  <si>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</si>
  <si>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</si>
  <si>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</si>
  <si>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</si>
  <si>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</si>
  <si>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</si>
  <si>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</si>
  <si>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</si>
  <si>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</si>
  <si>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</si>
  <si>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</si>
  <si>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</si>
  <si>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</si>
  <si>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</si>
  <si>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</si>
  <si>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</si>
  <si>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</si>
  <si>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</si>
  <si>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</si>
  <si>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</si>
  <si>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</si>
  <si>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</si>
  <si>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</si>
  <si>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</si>
  <si>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</si>
  <si>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</si>
  <si>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</si>
  <si>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</si>
  <si>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</si>
  <si>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</si>
  <si>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</si>
  <si>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</si>
  <si>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</si>
  <si>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</si>
  <si>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</si>
  <si>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</si>
  <si>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</si>
  <si>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</si>
  <si>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</si>
  <si>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</si>
  <si>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</si>
  <si>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</si>
  <si>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</si>
  <si>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</si>
  <si>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</si>
  <si>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</si>
  <si>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</si>
  <si>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</si>
  <si>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</si>
  <si>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</si>
  <si>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</si>
  <si>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</si>
  <si>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</si>
  <si>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</si>
  <si>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</si>
  <si>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</si>
  <si>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</si>
  <si>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</si>
  <si>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</si>
  <si>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</si>
  <si>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</si>
  <si>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</si>
  <si>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</si>
  <si>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</si>
  <si>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</si>
  <si>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</si>
  <si>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</si>
  <si>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</si>
  <si>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</si>
  <si>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</si>
  <si>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</si>
  <si>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</si>
  <si>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</si>
  <si>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</si>
  <si>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</si>
  <si>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</si>
  <si>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</si>
  <si>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</si>
  <si>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</si>
  <si>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</si>
  <si>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</si>
  <si>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</si>
  <si>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</si>
  <si>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</si>
  <si>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</si>
  <si>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</si>
  <si>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</si>
  <si>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</si>
  <si>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</si>
  <si>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</si>
  <si>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</si>
  <si>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</si>
  <si>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</si>
  <si>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</si>
  <si>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</si>
  <si>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</si>
  <si>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</si>
  <si>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</si>
  <si>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</si>
  <si>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</si>
  <si>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</si>
  <si>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</si>
  <si>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</si>
  <si>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</si>
  <si>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</si>
  <si>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</si>
  <si>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</si>
  <si>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</si>
  <si>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</si>
  <si>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</si>
  <si>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</si>
  <si>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</si>
  <si>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</si>
  <si>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</si>
  <si>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</si>
  <si>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</si>
  <si>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</si>
  <si>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</si>
  <si>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</si>
  <si>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</si>
  <si>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</si>
  <si>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</si>
  <si>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</si>
  <si>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</si>
  <si>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</si>
  <si>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</si>
  <si>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</si>
  <si>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</si>
  <si>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</si>
  <si>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</si>
  <si>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</si>
  <si>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</si>
  <si>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</si>
  <si>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</si>
  <si>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</si>
  <si>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</si>
  <si>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</si>
  <si>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</si>
  <si>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</si>
  <si>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</si>
  <si>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</si>
  <si>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</si>
  <si>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</si>
  <si>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</si>
  <si>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</si>
  <si>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</si>
  <si>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</si>
  <si>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</si>
  <si>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</si>
  <si>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</si>
  <si>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</si>
  <si>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</si>
  <si>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</si>
  <si>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</si>
  <si>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</si>
  <si>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</si>
  <si>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</si>
  <si>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</si>
  <si>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</si>
  <si>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</si>
  <si>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</si>
  <si>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</si>
  <si>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</si>
  <si>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</si>
  <si>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</si>
  <si>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</si>
  <si>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</si>
  <si>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</si>
  <si>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</si>
  <si>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</si>
  <si>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</si>
  <si>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</si>
  <si>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</si>
  <si>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</si>
  <si>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</si>
  <si>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</si>
  <si>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</si>
  <si>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</si>
  <si>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</si>
  <si>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</si>
  <si>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</si>
  <si>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</si>
  <si>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</si>
  <si>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</si>
  <si>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</si>
  <si>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</si>
  <si>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</si>
  <si>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</si>
  <si>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</si>
  <si>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</si>
  <si>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</si>
  <si>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</si>
  <si>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</si>
  <si>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</si>
  <si>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</si>
  <si>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</si>
  <si>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</si>
  <si>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</si>
  <si>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</si>
  <si>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</si>
  <si>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</si>
  <si>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</si>
  <si>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</si>
  <si>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</si>
  <si>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</si>
  <si>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</si>
  <si>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</si>
  <si>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</si>
  <si>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</si>
  <si>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</si>
  <si>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</si>
  <si>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</si>
  <si>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</si>
  <si>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</si>
  <si>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</si>
  <si>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</si>
  <si>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</si>
  <si>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</si>
  <si>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</si>
  <si>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</si>
  <si>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</si>
  <si>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</si>
  <si>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</si>
  <si>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</si>
  <si>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</si>
  <si>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</si>
  <si>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</si>
  <si>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</si>
  <si>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</si>
  <si>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</si>
  <si>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</si>
  <si>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</si>
  <si>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</si>
  <si>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</si>
  <si>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</si>
  <si>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</si>
  <si>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</si>
  <si>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</si>
  <si>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</si>
  <si>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</si>
  <si>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</si>
  <si>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</si>
  <si>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</si>
  <si>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</si>
  <si>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</si>
  <si>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</si>
  <si>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</si>
  <si>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</si>
  <si>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</si>
  <si>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</si>
  <si>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</si>
  <si>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</si>
  <si>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</si>
  <si>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</si>
  <si>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</si>
  <si>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</si>
  <si>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</si>
  <si>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</si>
  <si>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</si>
  <si>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</si>
  <si>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</si>
  <si>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</si>
  <si>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</si>
  <si>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</si>
  <si>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</si>
  <si>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</si>
  <si>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</si>
  <si>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</si>
  <si>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</si>
  <si>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</si>
  <si>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</si>
  <si>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</si>
  <si>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</si>
  <si>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</si>
  <si>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</si>
  <si>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</si>
  <si>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</si>
  <si>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</si>
  <si>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</si>
  <si>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</si>
  <si>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</si>
  <si>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</si>
  <si>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</si>
  <si>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</si>
  <si>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</si>
  <si>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</si>
  <si>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</si>
  <si>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</si>
  <si>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</si>
  <si>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</si>
  <si>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</si>
  <si>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</si>
  <si>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</si>
  <si>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</si>
  <si>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</si>
  <si>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</si>
  <si>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</si>
  <si>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</si>
  <si>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</si>
  <si>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</si>
  <si>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</si>
  <si>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</si>
  <si>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</si>
  <si>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</si>
  <si>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</si>
  <si>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</si>
  <si>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</si>
  <si>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</si>
  <si>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</si>
  <si>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</si>
  <si>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</si>
  <si>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</si>
  <si>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</si>
  <si>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</si>
  <si>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</si>
  <si>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</si>
  <si>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</si>
  <si>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</si>
  <si>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</si>
  <si>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</si>
  <si>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</si>
  <si>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</si>
  <si>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</si>
  <si>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</si>
  <si>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</si>
  <si>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</si>
  <si>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</si>
  <si>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</si>
  <si>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</si>
  <si>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</si>
  <si>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</si>
  <si>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</si>
  <si>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</si>
  <si>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</si>
  <si>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</si>
  <si>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</si>
  <si>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</si>
  <si>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</si>
  <si>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</si>
  <si>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</si>
  <si>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</si>
  <si>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</si>
  <si>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</si>
  <si>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</si>
  <si>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</si>
  <si>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</si>
  <si>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</si>
  <si>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</si>
  <si>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</si>
  <si>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</si>
  <si>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</si>
  <si>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</si>
  <si>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</si>
  <si>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</si>
  <si>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</si>
  <si>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</si>
  <si>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</si>
  <si>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</si>
  <si>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</si>
  <si>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</si>
  <si>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</si>
  <si>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</si>
  <si>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</si>
  <si>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</si>
  <si>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</si>
  <si>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</si>
  <si>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</si>
  <si>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</si>
  <si>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</si>
  <si>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</si>
  <si>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</si>
  <si>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</si>
  <si>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</si>
  <si>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</si>
  <si>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</si>
  <si>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</si>
  <si>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</si>
  <si>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</si>
  <si>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</si>
  <si>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</si>
  <si>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</si>
  <si>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</si>
  <si>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</si>
  <si>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</si>
  <si>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</si>
  <si>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</si>
  <si>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</si>
  <si>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</si>
  <si>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</si>
  <si>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</si>
  <si>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</si>
  <si>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</si>
  <si>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</si>
  <si>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</si>
  <si>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</si>
  <si>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</si>
  <si>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</si>
  <si>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</si>
  <si>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</si>
  <si>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</si>
  <si>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</si>
  <si>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</si>
  <si>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</si>
  <si>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</si>
  <si>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</si>
  <si>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</si>
  <si>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</si>
  <si>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</si>
  <si>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</si>
  <si>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</si>
  <si>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</si>
  <si>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</si>
  <si>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</si>
  <si>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</si>
  <si>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</si>
  <si>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</si>
  <si>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</si>
  <si>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</si>
  <si>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</si>
  <si>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</si>
  <si>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</si>
  <si>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</si>
  <si>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</si>
  <si>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</si>
  <si>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</si>
  <si>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</si>
  <si>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</si>
  <si>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</si>
  <si>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</si>
  <si>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</si>
  <si>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</si>
  <si>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</si>
  <si>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</si>
  <si>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</si>
  <si>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</si>
  <si>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</si>
  <si>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</si>
  <si>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</si>
  <si>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</si>
  <si>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</si>
  <si>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</si>
  <si>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</si>
  <si>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</si>
  <si>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</si>
  <si>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</si>
  <si>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</si>
  <si>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</si>
  <si>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</si>
  <si>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</si>
  <si>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</si>
  <si>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</si>
  <si>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</si>
  <si>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</si>
  <si>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</si>
  <si>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</si>
  <si>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</si>
  <si>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</si>
  <si>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</si>
  <si>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</si>
  <si>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</si>
  <si>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</si>
  <si>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</si>
  <si>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</si>
  <si>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</si>
  <si>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</si>
  <si>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</si>
  <si>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</si>
  <si>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</si>
  <si>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</si>
  <si>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</si>
  <si>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</si>
  <si>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</si>
  <si>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</si>
  <si>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</si>
  <si>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</si>
  <si>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</si>
  <si>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</si>
  <si>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</si>
  <si>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</si>
  <si>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</si>
  <si>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</si>
  <si>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</si>
  <si>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</si>
  <si>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</si>
  <si>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</si>
  <si>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</si>
  <si>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</si>
  <si>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</si>
  <si>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</si>
  <si>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</si>
  <si>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</si>
  <si>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</si>
  <si>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</si>
  <si>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</si>
  <si>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</si>
  <si>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</si>
  <si>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</si>
  <si>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</si>
  <si>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</si>
  <si>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</si>
  <si>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</si>
  <si>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</si>
  <si>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</si>
  <si>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</si>
  <si>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</si>
  <si>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</si>
  <si>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</si>
  <si>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</si>
  <si>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</si>
  <si>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</si>
  <si>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</si>
  <si>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</si>
  <si>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</si>
  <si>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</si>
  <si>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</si>
  <si>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</si>
  <si>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</si>
  <si>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</si>
  <si>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</si>
  <si>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</si>
  <si>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</si>
  <si>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</si>
  <si>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</si>
  <si>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</si>
  <si>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</si>
  <si>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</si>
  <si>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</si>
  <si>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</si>
  <si>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</si>
  <si>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</si>
  <si>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</si>
  <si>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</si>
  <si>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</si>
  <si>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</si>
  <si>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</si>
  <si>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</si>
  <si>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</si>
  <si>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</si>
  <si>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</si>
  <si>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</si>
  <si>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</si>
  <si>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</si>
  <si>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</si>
  <si>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</si>
  <si>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</si>
  <si>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</si>
  <si>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</si>
  <si>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</si>
  <si>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</si>
  <si>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</si>
  <si>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</si>
  <si>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</si>
  <si>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</si>
  <si>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</si>
  <si>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</si>
  <si>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</si>
  <si>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</si>
  <si>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</si>
  <si>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</si>
  <si>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</si>
  <si>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</si>
  <si>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</si>
  <si>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</si>
  <si>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</si>
  <si>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</si>
  <si>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</si>
  <si>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</si>
  <si>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</si>
  <si>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</si>
  <si>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</si>
  <si>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</si>
  <si>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</si>
  <si>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</si>
  <si>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</si>
  <si>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</si>
  <si>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</si>
  <si>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</si>
  <si>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</si>
  <si>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</si>
  <si>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</si>
  <si>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</si>
  <si>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</si>
  <si>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</si>
  <si>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</si>
  <si>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</si>
  <si>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</si>
  <si>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</si>
  <si>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</si>
  <si>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</si>
  <si>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</si>
  <si>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</si>
  <si>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</si>
  <si>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</si>
  <si>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</si>
  <si>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</si>
  <si>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</si>
  <si>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</si>
  <si>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</si>
  <si>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</si>
  <si>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</si>
  <si>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</si>
  <si>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</si>
  <si>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</si>
  <si>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</si>
  <si>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</si>
  <si>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</si>
  <si>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</si>
  <si>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</si>
  <si>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</si>
  <si>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</si>
  <si>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</si>
  <si>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</si>
  <si>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</si>
  <si>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</si>
  <si>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</si>
  <si>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</si>
  <si>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</si>
  <si>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</si>
  <si>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</si>
  <si>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</si>
  <si>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</si>
  <si>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</si>
  <si>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</si>
  <si>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</si>
  <si>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</si>
  <si>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</si>
  <si>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</si>
  <si>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</si>
  <si>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</si>
  <si>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</si>
  <si>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</si>
  <si>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</si>
  <si>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</si>
  <si>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</si>
  <si>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</si>
  <si>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</si>
  <si>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</si>
  <si>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</si>
  <si>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</si>
  <si>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</si>
  <si>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</si>
  <si>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</si>
  <si>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</si>
  <si>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</si>
  <si>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</si>
  <si>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</si>
  <si>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</si>
  <si>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</si>
  <si>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</si>
  <si>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</si>
  <si>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</si>
  <si>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</si>
  <si>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</si>
  <si>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</si>
  <si>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</si>
  <si>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</si>
  <si>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</si>
  <si>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</si>
  <si>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</si>
  <si>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</si>
  <si>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</si>
  <si>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</si>
  <si>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</si>
  <si>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</si>
  <si>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</si>
  <si>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</si>
  <si>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</si>
  <si>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</si>
  <si>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</si>
  <si>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</si>
  <si>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</si>
  <si>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</si>
  <si>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</si>
  <si>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</si>
  <si>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</si>
  <si>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</si>
  <si>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</si>
  <si>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</si>
  <si>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</si>
  <si>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</si>
  <si>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</si>
  <si>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</si>
  <si>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</si>
  <si>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</si>
  <si>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</si>
  <si>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</si>
  <si>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</si>
  <si>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</si>
  <si>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</si>
  <si>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</si>
  <si>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</si>
  <si>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</si>
  <si>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</si>
  <si>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</si>
  <si>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</si>
  <si>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</si>
  <si>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</si>
  <si>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</si>
  <si>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</si>
  <si>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</si>
  <si>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</si>
  <si>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</si>
  <si>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</si>
  <si>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</si>
  <si>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</si>
  <si>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</si>
  <si>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</si>
  <si>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</si>
  <si>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</si>
  <si>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</si>
  <si>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</si>
  <si>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</si>
  <si>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</si>
  <si>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</si>
  <si>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</si>
  <si>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</si>
  <si>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</si>
  <si>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</si>
  <si>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</si>
  <si>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</si>
  <si>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</si>
  <si>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</si>
  <si>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</si>
  <si>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</si>
  <si>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</si>
  <si>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</si>
  <si>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</si>
  <si>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</si>
  <si>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</si>
  <si>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</si>
  <si>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</si>
  <si>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</si>
  <si>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</si>
  <si>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</si>
  <si>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</si>
  <si>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</si>
  <si>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</si>
  <si>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</si>
  <si>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</si>
  <si>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</si>
  <si>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</si>
  <si>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</si>
  <si>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</si>
  <si>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</si>
  <si>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</si>
  <si>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</si>
  <si>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</si>
  <si>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</si>
  <si>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</si>
  <si>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</si>
  <si>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</si>
  <si>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</si>
  <si>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</si>
  <si>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</si>
  <si>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</si>
  <si>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</si>
  <si>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</si>
  <si>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</si>
  <si>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</si>
  <si>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</si>
  <si>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</si>
  <si>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</si>
  <si>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</si>
  <si>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</si>
  <si>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</si>
  <si>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</si>
  <si>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</si>
  <si>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</si>
  <si>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</si>
  <si>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</si>
  <si>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</si>
  <si>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</si>
  <si>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</si>
  <si>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</si>
  <si>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</si>
  <si>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</si>
  <si>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</si>
  <si>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</si>
  <si>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</si>
  <si>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</si>
  <si>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</si>
  <si>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</si>
  <si>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</si>
  <si>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</si>
  <si>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</si>
  <si>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</si>
  <si>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</si>
  <si>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</si>
  <si>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</si>
  <si>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</si>
  <si>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</si>
  <si>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</si>
  <si>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</si>
  <si>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</si>
  <si>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</si>
  <si>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</si>
  <si>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</si>
  <si>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</si>
  <si>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</si>
  <si>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</si>
  <si>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</si>
  <si>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</si>
  <si>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</si>
  <si>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</si>
  <si>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</si>
  <si>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</si>
  <si>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</si>
  <si>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</si>
  <si>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</si>
  <si>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</si>
  <si>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</si>
  <si>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</si>
  <si>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</si>
  <si>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</si>
  <si>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</si>
  <si>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</si>
  <si>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</si>
  <si>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</si>
  <si>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</si>
  <si>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</si>
  <si>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</si>
  <si>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</si>
  <si>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</si>
  <si>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</si>
  <si>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</si>
  <si>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</si>
  <si>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</si>
  <si>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</si>
  <si>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</si>
  <si>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</si>
  <si>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</si>
  <si>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</si>
  <si>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</si>
  <si>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</si>
  <si>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</si>
  <si>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</si>
  <si>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</si>
  <si>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</si>
  <si>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</si>
  <si>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</si>
  <si>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</si>
  <si>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</si>
  <si>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</si>
  <si>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</si>
  <si>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</si>
  <si>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</si>
  <si>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</si>
  <si>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</si>
  <si>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</si>
  <si>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</si>
  <si>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</si>
  <si>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</si>
  <si>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</si>
  <si>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</si>
  <si>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</si>
  <si>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</si>
  <si>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</si>
  <si>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</si>
  <si>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</si>
  <si>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</si>
  <si>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</si>
  <si>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</si>
  <si>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</si>
  <si>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</si>
  <si>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</si>
  <si>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</si>
  <si>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</si>
  <si>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</si>
  <si>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</si>
  <si>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</si>
  <si>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</si>
  <si>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</si>
  <si>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</si>
  <si>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</si>
  <si>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</si>
  <si>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</si>
  <si>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</si>
  <si>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</si>
  <si>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</si>
  <si>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</si>
  <si>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</si>
  <si>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</si>
  <si>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</si>
  <si>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</si>
  <si>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</si>
  <si>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</si>
  <si>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</si>
  <si>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</si>
  <si>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</si>
  <si>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</si>
  <si>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</si>
  <si>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</si>
  <si>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</si>
  <si>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</si>
  <si>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</si>
  <si>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</si>
  <si>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</si>
  <si>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</si>
  <si>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</si>
  <si>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</si>
  <si>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</si>
  <si>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</si>
  <si>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</si>
  <si>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</si>
  <si>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</si>
  <si>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</si>
  <si>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</si>
  <si>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</si>
  <si>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</si>
  <si>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</si>
  <si>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</si>
  <si>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</si>
  <si>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</si>
  <si>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</si>
  <si>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</si>
  <si>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</si>
  <si>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</si>
  <si>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</si>
  <si>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</si>
  <si>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</si>
  <si>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</si>
  <si>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</si>
  <si>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</si>
  <si>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</si>
  <si>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</si>
  <si>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</si>
  <si>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</si>
  <si>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</si>
  <si>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</si>
  <si>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</si>
  <si>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</si>
  <si>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</si>
  <si>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</si>
  <si>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</si>
  <si>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</si>
  <si>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</si>
  <si>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</si>
  <si>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</si>
  <si>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</si>
  <si>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</si>
  <si>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</si>
  <si>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</si>
  <si>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</si>
  <si>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</si>
  <si>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</si>
  <si>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</si>
  <si>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</si>
  <si>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</si>
  <si>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</si>
  <si>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</si>
  <si>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</si>
  <si>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</si>
  <si>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</si>
  <si>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</si>
  <si>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</si>
  <si>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</si>
  <si>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</si>
  <si>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</si>
  <si>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</si>
  <si>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</si>
  <si>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</si>
  <si>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</si>
  <si>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</si>
  <si>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</si>
  <si>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</si>
  <si>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</si>
  <si>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</si>
  <si>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</si>
  <si>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</si>
  <si>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</si>
  <si>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</si>
  <si>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</si>
  <si>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</si>
  <si>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</si>
  <si>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</si>
  <si>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</si>
  <si>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</si>
  <si>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</si>
  <si>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</si>
  <si>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</si>
  <si>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</si>
  <si>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</si>
  <si>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</si>
  <si>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</si>
  <si>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</si>
  <si>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</si>
  <si>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</si>
  <si>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</si>
  <si>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</si>
  <si>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</si>
  <si>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</si>
  <si>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</si>
  <si>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</si>
  <si>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</si>
  <si>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</si>
  <si>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</si>
  <si>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</si>
  <si>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</si>
  <si>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</si>
  <si>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</si>
  <si>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</si>
  <si>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</si>
  <si>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</si>
  <si>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</si>
  <si>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</si>
  <si>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</si>
  <si>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</si>
  <si>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</si>
  <si>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</si>
  <si>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</si>
  <si>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</si>
  <si>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</si>
  <si>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</si>
  <si>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</si>
  <si>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</si>
  <si>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</si>
  <si>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</si>
  <si>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</si>
  <si>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</si>
  <si>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</si>
  <si>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</si>
  <si>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</si>
  <si>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</si>
  <si>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</si>
  <si>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</si>
  <si>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</si>
  <si>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</si>
  <si>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</si>
  <si>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</si>
  <si>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</si>
  <si>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</si>
  <si>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</si>
  <si>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</si>
  <si>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</si>
  <si>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</si>
  <si>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</si>
  <si>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</si>
  <si>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</si>
  <si>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</si>
  <si>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</si>
  <si>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</si>
  <si>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</si>
  <si>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</si>
  <si>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</si>
  <si>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</si>
  <si>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</si>
  <si>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</si>
  <si>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</si>
  <si>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</si>
  <si>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</si>
  <si>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</si>
  <si>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</si>
  <si>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</si>
  <si>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</si>
  <si>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</si>
  <si>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</si>
  <si>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</si>
  <si>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</si>
  <si>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</si>
  <si>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</si>
  <si>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</si>
  <si>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</si>
  <si>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</si>
  <si>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</si>
  <si>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</si>
  <si>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</si>
  <si>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</si>
  <si>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</si>
  <si>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</si>
  <si>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</si>
  <si>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</si>
  <si>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</si>
  <si>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</si>
  <si>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</si>
  <si>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</si>
  <si>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</si>
  <si>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</si>
  <si>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</si>
  <si>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</si>
  <si>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</si>
  <si>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</si>
  <si>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</si>
  <si>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</si>
  <si>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</si>
  <si>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</si>
  <si>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</si>
  <si>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</si>
  <si>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</si>
  <si>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</si>
  <si>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</si>
  <si>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</si>
  <si>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</si>
  <si>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</si>
  <si>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</si>
  <si>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</si>
  <si>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</si>
  <si>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</si>
  <si>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</si>
  <si>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</si>
  <si>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</si>
  <si>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</si>
  <si>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</si>
  <si>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</si>
  <si>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</si>
  <si>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</si>
  <si>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</si>
  <si>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</si>
  <si>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</si>
  <si>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</si>
  <si>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</si>
  <si>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</si>
  <si>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</si>
  <si>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</si>
  <si>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</si>
  <si>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</si>
  <si>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</si>
  <si>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</si>
  <si>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</si>
  <si>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</si>
  <si>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</si>
  <si>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</si>
  <si>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</si>
  <si>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</si>
  <si>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</si>
  <si>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</si>
  <si>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</si>
  <si>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</si>
  <si>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</si>
  <si>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</si>
  <si>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</si>
  <si>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</si>
  <si>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</si>
  <si>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</si>
  <si>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</si>
  <si>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</si>
  <si>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</si>
  <si>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</si>
  <si>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</si>
  <si>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</si>
  <si>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</si>
  <si>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</si>
  <si>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</si>
  <si>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</si>
  <si>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</si>
  <si>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</si>
  <si>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</si>
  <si>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</si>
  <si>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</si>
  <si>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</si>
  <si>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</si>
  <si>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</si>
  <si>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</si>
  <si>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</si>
  <si>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</si>
  <si>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</si>
  <si>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</si>
  <si>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</si>
  <si>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</si>
  <si>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</si>
  <si>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</si>
  <si>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</si>
  <si>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</si>
  <si>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</si>
  <si>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</si>
  <si>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</si>
  <si>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</si>
  <si>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</si>
  <si>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</si>
  <si>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</si>
  <si>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</si>
  <si>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</si>
  <si>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</si>
  <si>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</si>
  <si>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</si>
  <si>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</si>
  <si>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</si>
  <si>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</si>
  <si>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</si>
  <si>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</si>
  <si>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</si>
  <si>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</si>
  <si>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</si>
  <si>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</si>
  <si>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</si>
  <si>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</si>
  <si>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</si>
  <si>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</si>
  <si>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</si>
  <si>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</si>
  <si>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</si>
  <si>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</si>
  <si>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</si>
  <si>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</si>
  <si>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</si>
  <si>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</si>
  <si>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</si>
  <si>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</si>
  <si>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</si>
  <si>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</si>
  <si>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</si>
  <si>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</si>
  <si>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</si>
  <si>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</si>
  <si>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</si>
  <si>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</si>
  <si>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</si>
  <si>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</si>
  <si>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</si>
  <si>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</si>
  <si>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</si>
  <si>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</si>
  <si>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</si>
  <si>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</si>
  <si>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</si>
  <si>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</si>
  <si>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</si>
  <si>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</si>
  <si>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</si>
  <si>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</si>
  <si>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</si>
  <si>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</si>
  <si>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</si>
  <si>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</si>
  <si>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</si>
  <si>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</si>
  <si>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</si>
  <si>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</si>
  <si>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</si>
  <si>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</si>
  <si>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</si>
  <si>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</si>
  <si>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</si>
  <si>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</si>
  <si>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</si>
  <si>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</si>
  <si>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</si>
  <si>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</si>
  <si>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</si>
  <si>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</si>
  <si>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</si>
  <si>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</si>
  <si>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</si>
  <si>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</si>
  <si>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</si>
  <si>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</si>
  <si>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</si>
  <si>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</si>
  <si>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</si>
  <si>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</si>
  <si>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</si>
  <si>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</si>
  <si>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</si>
  <si>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</si>
  <si>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</si>
  <si>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</si>
  <si>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</si>
  <si>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</si>
  <si>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</si>
  <si>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</si>
  <si>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</si>
  <si>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</si>
  <si>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</si>
  <si>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</si>
  <si>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</si>
  <si>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</si>
  <si>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</si>
  <si>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</si>
  <si>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</si>
  <si>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</si>
  <si>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</si>
  <si>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</si>
  <si>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</si>
  <si>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</si>
  <si>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</si>
  <si>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</si>
  <si>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</si>
  <si>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</si>
  <si>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</si>
  <si>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</si>
  <si>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</si>
  <si>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</si>
  <si>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</si>
  <si>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</si>
  <si>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</si>
  <si>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</si>
  <si>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</si>
  <si>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</si>
  <si>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</si>
  <si>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</si>
  <si>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</si>
  <si>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</si>
  <si>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</si>
  <si>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</si>
  <si>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</si>
  <si>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</si>
  <si>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</si>
  <si>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</si>
  <si>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</si>
  <si>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</si>
  <si>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</si>
  <si>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</si>
  <si>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</si>
  <si>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</si>
  <si>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</si>
  <si>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</si>
  <si>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</si>
  <si>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</si>
  <si>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</si>
  <si>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</si>
  <si>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</si>
  <si>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</si>
  <si>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</si>
  <si>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</si>
  <si>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</si>
  <si>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</si>
  <si>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</si>
  <si>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</si>
  <si>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</si>
  <si>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</si>
  <si>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</si>
  <si>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</si>
  <si>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</si>
  <si>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</si>
  <si>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</si>
  <si>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</si>
  <si>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</si>
  <si>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</si>
  <si>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</si>
  <si>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</si>
  <si>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</si>
  <si>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</si>
  <si>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</si>
  <si>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</si>
  <si>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</si>
  <si>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</si>
  <si>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</si>
  <si>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</si>
  <si>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</si>
  <si>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</si>
  <si>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</si>
  <si>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</si>
  <si>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</si>
  <si>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</si>
  <si>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</si>
  <si>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</si>
  <si>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</si>
  <si>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</si>
  <si>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</si>
  <si>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</si>
  <si>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</si>
  <si>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</si>
  <si>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</si>
  <si>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</si>
  <si>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</si>
  <si>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</si>
  <si>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</si>
  <si>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</si>
  <si>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</si>
  <si>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</si>
  <si>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</si>
  <si>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</si>
  <si>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</si>
  <si>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</si>
  <si>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</si>
  <si>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</si>
  <si>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</si>
  <si>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</si>
  <si>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</si>
  <si>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</si>
  <si>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</si>
  <si>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</si>
  <si>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</si>
  <si>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</si>
  <si>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</si>
  <si>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</si>
  <si>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</si>
  <si>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</si>
  <si>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</si>
  <si>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</si>
  <si>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</si>
  <si>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</si>
  <si>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</si>
  <si>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</si>
  <si>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</si>
  <si>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</si>
  <si>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</si>
  <si>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</si>
  <si>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</si>
  <si>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</si>
  <si>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</si>
  <si>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</si>
  <si>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</si>
  <si>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</si>
  <si>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</si>
  <si>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</si>
  <si>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</si>
  <si>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</si>
  <si>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</si>
  <si>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</si>
  <si>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</si>
  <si>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</si>
  <si>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</si>
  <si>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</si>
  <si>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</si>
  <si>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</si>
  <si>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</si>
  <si>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</si>
  <si>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</si>
  <si>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</si>
  <si>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</si>
  <si>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</si>
  <si>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</si>
  <si>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</si>
  <si>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</si>
  <si>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</si>
  <si>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</si>
  <si>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</si>
  <si>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</si>
  <si>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</si>
  <si>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</si>
  <si>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</si>
  <si>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</si>
  <si>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</si>
  <si>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</si>
  <si>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</si>
  <si>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</si>
  <si>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</si>
  <si>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</si>
  <si>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</si>
  <si>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</si>
  <si>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</si>
  <si>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</si>
  <si>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</si>
  <si>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</si>
  <si>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</si>
  <si>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</si>
  <si>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</si>
  <si>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</si>
  <si>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</si>
  <si>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</si>
  <si>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</si>
  <si>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</si>
  <si>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</si>
  <si>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</si>
  <si>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</si>
  <si>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</si>
  <si>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</si>
  <si>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</si>
  <si>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</si>
  <si>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</si>
  <si>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</si>
  <si>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</si>
  <si>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</si>
  <si>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</si>
  <si>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</si>
  <si>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</si>
  <si>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</si>
  <si>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</si>
  <si>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</si>
  <si>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</si>
  <si>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</si>
  <si>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</si>
  <si>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</si>
  <si>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</si>
  <si>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</si>
  <si>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</si>
  <si>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</si>
  <si>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</si>
  <si>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</si>
  <si>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</si>
  <si>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</si>
  <si>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</si>
  <si>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</si>
  <si>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</si>
  <si>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</si>
  <si>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</si>
  <si>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</si>
  <si>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</si>
  <si>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</si>
  <si>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</si>
  <si>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</si>
  <si>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</si>
  <si>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</si>
  <si>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</si>
  <si>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</si>
  <si>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</si>
  <si>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</si>
  <si>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</si>
  <si>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</si>
  <si>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</si>
  <si>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</si>
  <si>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</si>
  <si>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</si>
  <si>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</si>
  <si>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</si>
  <si>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</si>
  <si>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</si>
  <si>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</si>
  <si>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</si>
  <si>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</si>
  <si>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</si>
  <si>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</si>
  <si>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</si>
  <si>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</si>
  <si>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</si>
  <si>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</si>
  <si>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</si>
  <si>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</si>
  <si>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</si>
  <si>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</si>
  <si>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</si>
  <si>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</si>
  <si>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</si>
  <si>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</si>
  <si>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</si>
  <si>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</si>
  <si>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</si>
  <si>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</si>
  <si>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</si>
  <si>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</si>
  <si>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</si>
  <si>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</si>
  <si>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</si>
  <si>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</si>
  <si>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</si>
  <si>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</si>
  <si>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</si>
  <si>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</si>
  <si>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</si>
  <si>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</si>
  <si>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</si>
  <si>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</si>
  <si>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</si>
  <si>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</si>
  <si>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</si>
  <si>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</si>
  <si>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</si>
  <si>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</si>
  <si>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</si>
  <si>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</si>
  <si>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</si>
  <si>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</si>
  <si>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</si>
  <si>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</si>
  <si>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</si>
  <si>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</si>
  <si>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</si>
  <si>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</si>
  <si>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</si>
  <si>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</si>
  <si>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</si>
  <si>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</si>
  <si>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</si>
  <si>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</si>
  <si>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</si>
  <si>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</si>
  <si>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</si>
  <si>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</si>
  <si>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</si>
  <si>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</si>
  <si>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</si>
  <si>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</si>
  <si>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</si>
  <si>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</si>
  <si>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</si>
  <si>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</si>
  <si>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</si>
  <si>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</si>
  <si>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</si>
  <si>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</si>
  <si>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</si>
  <si>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</si>
  <si>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</si>
  <si>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</si>
  <si>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</si>
  <si>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</si>
  <si>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</si>
  <si>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</si>
  <si>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</si>
  <si>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</si>
  <si>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</si>
  <si>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</si>
  <si>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</si>
  <si>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</si>
  <si>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</si>
  <si>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</si>
  <si>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</si>
  <si>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</si>
  <si>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</si>
  <si>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</si>
  <si>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</si>
  <si>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</si>
  <si>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</si>
  <si>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</si>
  <si>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</si>
  <si>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</si>
  <si>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</si>
  <si>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</si>
  <si>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</si>
  <si>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</si>
  <si>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</si>
  <si>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</si>
  <si>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</si>
  <si>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</si>
  <si>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</si>
  <si>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</si>
  <si>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</si>
  <si>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</si>
  <si>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</si>
  <si>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</si>
  <si>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</si>
  <si>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</si>
  <si>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</si>
  <si>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</si>
  <si>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</si>
  <si>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</si>
  <si>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</si>
  <si>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</si>
  <si>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</si>
  <si>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</si>
  <si>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</si>
  <si>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</si>
  <si>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</si>
  <si>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</si>
  <si>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</si>
  <si>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</si>
  <si>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</si>
  <si>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</si>
  <si>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</si>
  <si>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</si>
  <si>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</si>
  <si>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</si>
  <si>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</si>
  <si>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</si>
  <si>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</si>
  <si>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</si>
  <si>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</si>
  <si>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</si>
  <si>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</si>
  <si>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</si>
  <si>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</si>
  <si>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</si>
  <si>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</si>
  <si>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</si>
  <si>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</si>
  <si>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</si>
  <si>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</si>
  <si>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</si>
  <si>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</si>
  <si>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</si>
  <si>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</si>
  <si>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</si>
  <si>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</si>
  <si>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</si>
  <si>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</si>
  <si>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</si>
  <si>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</si>
  <si>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</si>
  <si>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</si>
  <si>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</si>
  <si>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</si>
  <si>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</si>
  <si>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</si>
  <si>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</si>
  <si>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</si>
  <si>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</si>
  <si>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</si>
  <si>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</si>
  <si>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</si>
  <si>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</si>
  <si>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</si>
  <si>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</si>
  <si>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</si>
  <si>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</si>
  <si>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</si>
  <si>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</si>
  <si>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</si>
  <si>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</si>
  <si>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</si>
  <si>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</si>
  <si>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</si>
  <si>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</si>
  <si>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</si>
  <si>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</si>
  <si>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</si>
  <si>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</si>
  <si>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</si>
  <si>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</si>
  <si>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</si>
  <si>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</si>
  <si>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</si>
  <si>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</si>
  <si>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</si>
  <si>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</si>
  <si>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</si>
  <si>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</si>
  <si>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</si>
  <si>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</si>
  <si>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</si>
  <si>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</si>
  <si>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</si>
  <si>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</si>
  <si>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</si>
  <si>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</si>
  <si>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</si>
  <si>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</si>
  <si>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</si>
  <si>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</si>
  <si>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</si>
  <si>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</si>
  <si>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</si>
  <si>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</si>
  <si>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</si>
  <si>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</si>
  <si>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</si>
  <si>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</si>
  <si>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</si>
  <si>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</si>
  <si>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</si>
  <si>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</si>
  <si>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</si>
  <si>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</si>
  <si>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</si>
  <si>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</si>
  <si>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</si>
  <si>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</si>
  <si>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</si>
  <si>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</si>
  <si>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</si>
  <si>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</si>
  <si>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</si>
  <si>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</si>
  <si>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</si>
  <si>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</si>
  <si>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</si>
  <si>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</si>
  <si>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</si>
  <si>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</si>
  <si>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</si>
  <si>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</si>
  <si>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</si>
  <si>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</si>
  <si>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</si>
  <si>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</si>
  <si>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</si>
  <si>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</si>
  <si>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</si>
  <si>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</si>
  <si>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</si>
  <si>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</si>
  <si>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</si>
  <si>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</si>
  <si>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</si>
  <si>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</si>
  <si>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</si>
  <si>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</si>
  <si>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</si>
  <si>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</si>
  <si>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</si>
  <si>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</si>
  <si>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</si>
  <si>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</si>
  <si>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</si>
  <si>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</si>
  <si>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</si>
  <si>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</si>
  <si>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</si>
  <si>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</si>
  <si>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</si>
  <si>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</si>
  <si>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</si>
  <si>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</si>
  <si>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</si>
  <si>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</si>
  <si>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</si>
  <si>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</si>
  <si>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</si>
  <si>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</si>
  <si>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</si>
  <si>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</si>
  <si>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</si>
  <si>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</si>
  <si>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</si>
  <si>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</si>
  <si>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</si>
  <si>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</si>
  <si>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</si>
  <si>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</si>
  <si>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</si>
  <si>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</si>
  <si>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</si>
  <si>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</si>
  <si>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</si>
  <si>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</si>
  <si>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</si>
  <si>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</si>
  <si>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</si>
  <si>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</si>
  <si>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</si>
  <si>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</si>
  <si>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</si>
  <si>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</si>
  <si>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</si>
  <si>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</si>
  <si>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</si>
  <si>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</si>
  <si>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</si>
  <si>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</si>
  <si>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</si>
  <si>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</si>
  <si>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</si>
  <si>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</si>
  <si>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</si>
  <si>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</si>
  <si>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</si>
  <si>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</si>
  <si>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</si>
  <si>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</si>
  <si>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</si>
  <si>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</si>
  <si>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</si>
  <si>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</si>
  <si>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</si>
  <si>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</si>
  <si>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</si>
  <si>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</si>
  <si>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</si>
  <si>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</si>
  <si>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</si>
  <si>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</si>
  <si>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</si>
  <si>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</si>
  <si>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</si>
  <si>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</si>
  <si>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</si>
  <si>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</si>
  <si>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</si>
  <si>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</si>
  <si>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</si>
  <si>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</si>
  <si>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</si>
  <si>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</si>
  <si>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</si>
  <si>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</si>
  <si>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</si>
  <si>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</si>
  <si>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</si>
  <si>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</si>
  <si>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</si>
  <si>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</si>
  <si>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</si>
  <si>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</si>
  <si>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</si>
  <si>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</si>
  <si>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</si>
  <si>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</si>
  <si>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</si>
  <si>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</si>
  <si>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</si>
  <si>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</si>
  <si>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</si>
  <si>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</si>
  <si>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</si>
  <si>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</si>
  <si>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</si>
  <si>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</si>
  <si>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</si>
  <si>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</si>
  <si>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</si>
  <si>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</si>
  <si>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</si>
  <si>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</si>
  <si>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</si>
  <si>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</si>
  <si>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</si>
  <si>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</si>
  <si>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</si>
  <si>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</si>
  <si>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</si>
  <si>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</si>
  <si>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</si>
  <si>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</si>
  <si>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</si>
  <si>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</si>
  <si>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</si>
  <si>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</si>
  <si>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</si>
  <si>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</si>
  <si>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</si>
  <si>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</si>
  <si>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</si>
  <si>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</si>
  <si>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</si>
  <si>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</si>
  <si>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</si>
  <si>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</si>
  <si>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</si>
  <si>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</si>
  <si>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</si>
  <si>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</si>
  <si>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</si>
  <si>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</si>
  <si>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</si>
  <si>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</si>
  <si>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</si>
  <si>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</si>
  <si>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</si>
  <si>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</si>
  <si>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</si>
  <si>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</si>
  <si>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</si>
  <si>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</si>
  <si>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</si>
  <si>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</si>
  <si>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</si>
  <si>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</si>
  <si>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</si>
  <si>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</si>
  <si>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</si>
  <si>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</si>
  <si>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</si>
  <si>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</si>
  <si>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</si>
  <si>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</si>
  <si>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</si>
  <si>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</si>
  <si>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</si>
  <si>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</si>
  <si>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</si>
  <si>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</si>
  <si>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</si>
  <si>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</si>
  <si>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</si>
  <si>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</si>
  <si>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</si>
  <si>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</si>
  <si>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</si>
  <si>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</si>
  <si>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</si>
  <si>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</si>
  <si>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</si>
  <si>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</si>
  <si>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</si>
  <si>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</si>
  <si>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</si>
  <si>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</si>
  <si>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</si>
  <si>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</si>
  <si>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</si>
  <si>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</si>
  <si>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</si>
  <si>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</si>
  <si>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</si>
  <si>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</si>
  <si>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</si>
  <si>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</si>
  <si>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</si>
  <si>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</si>
  <si>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</si>
  <si>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</si>
  <si>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</si>
  <si>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</si>
  <si>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</si>
  <si>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</si>
  <si>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</si>
  <si>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</si>
  <si>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</si>
  <si>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</si>
  <si>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</si>
  <si>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</si>
  <si>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</si>
  <si>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</si>
  <si>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</si>
  <si>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</si>
  <si>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</si>
  <si>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</si>
  <si>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</si>
  <si>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</si>
  <si>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</si>
  <si>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</si>
  <si>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</si>
  <si>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</si>
  <si>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</si>
  <si>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</si>
  <si>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</si>
  <si>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</si>
  <si>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</si>
  <si>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</si>
  <si>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</si>
  <si>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</si>
  <si>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</si>
  <si>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</si>
  <si>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</si>
  <si>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</si>
  <si>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</si>
  <si>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</si>
  <si>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</si>
  <si>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</si>
  <si>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</si>
  <si>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</si>
  <si>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</si>
  <si>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</si>
  <si>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</si>
  <si>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</si>
  <si>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</si>
  <si>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</si>
  <si>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</si>
  <si>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</si>
  <si>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</si>
  <si>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</si>
  <si>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</si>
  <si>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</si>
  <si>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</si>
  <si>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</si>
  <si>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</si>
  <si>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</si>
  <si>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</si>
  <si>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</si>
  <si>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</si>
  <si>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</si>
  <si>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</si>
  <si>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</si>
  <si>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</si>
  <si>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</si>
  <si>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</si>
  <si>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</si>
  <si>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</si>
  <si>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</si>
  <si>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</si>
  <si>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</si>
  <si>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</si>
  <si>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</si>
  <si>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</si>
  <si>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</si>
  <si>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</si>
  <si>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</si>
  <si>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</si>
  <si>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</si>
  <si>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</si>
  <si>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</si>
  <si>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</si>
  <si>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</si>
  <si>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</si>
  <si>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</si>
  <si>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</si>
  <si>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</si>
  <si>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</si>
  <si>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</si>
  <si>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</si>
  <si>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</si>
  <si>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</si>
  <si>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</si>
  <si>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</si>
  <si>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</si>
  <si>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</si>
  <si>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</si>
  <si>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</si>
  <si>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</si>
  <si>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</si>
  <si>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</si>
  <si>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</si>
  <si>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</si>
  <si>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</si>
  <si>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</si>
  <si>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</si>
  <si>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</si>
  <si>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</si>
  <si>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</si>
  <si>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</si>
  <si>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</si>
  <si>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</si>
  <si>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</si>
  <si>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</si>
  <si>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</si>
  <si>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</si>
  <si>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</si>
  <si>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</si>
  <si>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</si>
  <si>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</si>
  <si>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</si>
  <si>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</si>
  <si>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</si>
  <si>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</si>
  <si>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</si>
  <si>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</si>
  <si>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</si>
  <si>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</si>
  <si>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</si>
  <si>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</si>
  <si>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</si>
  <si>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</si>
  <si>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</si>
  <si>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</si>
  <si>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</si>
  <si>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</si>
  <si>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</si>
  <si>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</si>
  <si>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</si>
  <si>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</si>
  <si>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</si>
  <si>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</si>
  <si>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</si>
  <si>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</si>
  <si>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</si>
  <si>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</si>
  <si>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</si>
  <si>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</si>
  <si>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</si>
  <si>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</si>
  <si>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</si>
  <si>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</si>
  <si>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</si>
  <si>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</si>
  <si>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</si>
  <si>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</si>
  <si>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</si>
  <si>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</si>
  <si>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</si>
  <si>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</si>
  <si>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</si>
  <si>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</si>
  <si>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</si>
  <si>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</si>
  <si>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</si>
  <si>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</si>
  <si>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</si>
  <si>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</si>
  <si>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</si>
  <si>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</si>
  <si>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</si>
  <si>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</si>
  <si>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</si>
  <si>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</si>
  <si>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</si>
  <si>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</si>
  <si>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</si>
  <si>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</si>
  <si>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</si>
  <si>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</si>
  <si>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</si>
  <si>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</si>
  <si>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</si>
  <si>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</si>
  <si>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</si>
  <si>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</si>
  <si>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</si>
  <si>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</si>
  <si>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</si>
  <si>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</si>
  <si>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</si>
  <si>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</si>
  <si>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</si>
  <si>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</si>
  <si>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</si>
  <si>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</si>
  <si>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</si>
  <si>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</si>
  <si>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</si>
  <si>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</si>
  <si>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</si>
  <si>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</si>
  <si>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</si>
  <si>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</si>
  <si>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</si>
  <si>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</si>
  <si>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</si>
  <si>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</si>
  <si>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</si>
  <si>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</si>
  <si>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</si>
  <si>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</si>
  <si>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</si>
  <si>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</si>
  <si>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</si>
  <si>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</si>
  <si>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</si>
  <si>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</si>
  <si>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</si>
  <si>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</si>
  <si>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</si>
  <si>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</si>
  <si>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</si>
  <si>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</si>
  <si>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</si>
  <si>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</si>
  <si>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</si>
  <si>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</si>
  <si>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</si>
  <si>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</si>
  <si>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</si>
  <si>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</si>
  <si>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</si>
  <si>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</si>
  <si>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</si>
  <si>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</si>
  <si>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</si>
  <si>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</si>
  <si>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</si>
  <si>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</si>
  <si>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</si>
  <si>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</si>
  <si>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</si>
  <si>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</si>
  <si>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</si>
  <si>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</si>
  <si>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</si>
  <si>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</si>
  <si>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</si>
  <si>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</si>
  <si>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</si>
  <si>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</si>
  <si>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</si>
  <si>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</si>
  <si>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</si>
  <si>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</si>
  <si>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</si>
  <si>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</si>
  <si>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</si>
  <si>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</si>
  <si>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</si>
  <si>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</si>
  <si>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</si>
  <si>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</si>
  <si>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</si>
  <si>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</si>
  <si>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</si>
  <si>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</si>
  <si>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</si>
  <si>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</si>
  <si>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</si>
  <si>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</si>
  <si>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</si>
  <si>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</si>
  <si>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</si>
  <si>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</si>
  <si>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</si>
  <si>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</si>
  <si>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</si>
  <si>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</si>
  <si>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</si>
  <si>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</si>
  <si>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</si>
  <si>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</si>
  <si>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</si>
  <si>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</si>
  <si>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</si>
  <si>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</si>
  <si>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</si>
  <si>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</si>
  <si>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</si>
  <si>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</si>
  <si>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</si>
  <si>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</si>
  <si>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</si>
  <si>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</si>
  <si>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</si>
  <si>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</si>
  <si>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</si>
  <si>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</si>
  <si>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</si>
  <si>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</si>
  <si>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</si>
  <si>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</si>
  <si>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</si>
  <si>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</si>
  <si>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</si>
  <si>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</si>
  <si>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</si>
  <si>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</si>
  <si>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</si>
  <si>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</si>
  <si>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</si>
  <si>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</si>
  <si>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</si>
  <si>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</si>
  <si>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</si>
  <si>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</si>
  <si>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</si>
  <si>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</si>
  <si>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</si>
  <si>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</si>
  <si>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</si>
  <si>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</si>
  <si>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</si>
  <si>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</si>
  <si>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</si>
  <si>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</si>
  <si>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</si>
  <si>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</si>
  <si>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</si>
  <si>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</si>
  <si>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</si>
  <si>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</si>
  <si>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</si>
  <si>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</si>
  <si>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</si>
  <si>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</si>
  <si>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</si>
  <si>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</si>
  <si>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</si>
  <si>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</si>
  <si>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</si>
  <si>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</si>
  <si>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</si>
  <si>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</si>
  <si>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</si>
  <si>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</si>
  <si>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</si>
  <si>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</si>
  <si>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</si>
  <si>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</si>
  <si>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</si>
  <si>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</si>
  <si>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</si>
  <si>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</si>
  <si>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</si>
  <si>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</si>
  <si>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</si>
  <si>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</si>
  <si>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</si>
  <si>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</si>
  <si>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</si>
  <si>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</si>
  <si>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</si>
  <si>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</si>
  <si>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</si>
  <si>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</si>
  <si>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</si>
  <si>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</si>
  <si>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</si>
  <si>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</si>
  <si>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</si>
  <si>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</si>
  <si>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</si>
  <si>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</si>
  <si>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</si>
  <si>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</si>
  <si>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</si>
  <si>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</si>
  <si>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</si>
  <si>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</si>
  <si>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</si>
  <si>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</si>
  <si>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</si>
  <si>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</si>
  <si>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</si>
  <si>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</si>
  <si>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</si>
  <si>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</si>
  <si>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</si>
  <si>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</si>
  <si>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</si>
  <si>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</si>
  <si>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</si>
  <si>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</si>
  <si>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</si>
  <si>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</si>
  <si>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</si>
  <si>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</si>
  <si>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</si>
  <si>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</si>
  <si>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</si>
  <si>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</si>
  <si>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</si>
  <si>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</si>
  <si>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</si>
  <si>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</si>
  <si>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</si>
  <si>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</si>
  <si>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</si>
  <si>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</si>
  <si>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</si>
  <si>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</si>
  <si>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</si>
  <si>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</si>
  <si>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</si>
  <si>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</si>
  <si>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</si>
  <si>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</si>
  <si>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</si>
  <si>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</si>
  <si>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</si>
  <si>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</si>
  <si>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</si>
  <si>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</si>
  <si>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</si>
  <si>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</si>
  <si>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</si>
  <si>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</si>
  <si>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</si>
  <si>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</si>
  <si>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</si>
  <si>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</si>
  <si>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</si>
  <si>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</si>
  <si>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</si>
  <si>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</si>
  <si>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</si>
  <si>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</si>
  <si>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</si>
  <si>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</si>
  <si>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</si>
  <si>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</si>
  <si>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</si>
  <si>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</si>
  <si>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</si>
  <si>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</si>
  <si>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</si>
  <si>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</si>
  <si>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</si>
  <si>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</si>
  <si>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</si>
  <si>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</si>
  <si>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</si>
  <si>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</si>
  <si>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</si>
  <si>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</si>
  <si>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</si>
  <si>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</si>
  <si>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</si>
  <si>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</si>
  <si>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</si>
  <si>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</si>
  <si>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</si>
  <si>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</si>
  <si>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</si>
  <si>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</si>
  <si>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</si>
  <si>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</si>
  <si>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</si>
  <si>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</si>
  <si>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</si>
  <si>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</si>
  <si>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</si>
  <si>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</si>
  <si>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</si>
  <si>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</si>
  <si>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</si>
  <si>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</si>
  <si>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</si>
  <si>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</si>
  <si>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</si>
  <si>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</si>
  <si>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</si>
  <si>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</si>
  <si>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</si>
  <si>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</si>
  <si>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</si>
  <si>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</si>
  <si>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</si>
  <si>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</si>
  <si>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</si>
  <si>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</si>
  <si>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</si>
  <si>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</si>
  <si>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</si>
  <si>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</si>
  <si>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</si>
  <si>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</si>
  <si>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</si>
  <si>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</si>
  <si>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</si>
  <si>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</si>
  <si>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</si>
  <si>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</si>
  <si>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</si>
  <si>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</si>
  <si>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</si>
  <si>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</si>
  <si>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</si>
  <si>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</si>
  <si>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</si>
  <si>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</si>
  <si>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</si>
  <si>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</si>
  <si>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</si>
  <si>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</si>
  <si>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</si>
  <si>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</si>
  <si>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</si>
  <si>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</si>
  <si>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</si>
  <si>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</si>
  <si>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</si>
  <si>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</si>
  <si>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</si>
  <si>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</si>
  <si>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</si>
  <si>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</si>
  <si>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</si>
  <si>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</si>
  <si>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</si>
  <si>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</si>
  <si>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</si>
  <si>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</si>
  <si>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</si>
  <si>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</si>
  <si>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</si>
  <si>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</si>
  <si>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</si>
  <si>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</si>
  <si>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</si>
  <si>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</si>
  <si>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</si>
  <si>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</si>
  <si>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</si>
  <si>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</si>
  <si>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</si>
  <si>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</si>
  <si>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</si>
  <si>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</si>
  <si>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</si>
  <si>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</si>
  <si>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</si>
  <si>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</si>
  <si>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</si>
  <si>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</si>
  <si>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</si>
  <si>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</si>
  <si>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</si>
  <si>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</si>
  <si>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</si>
  <si>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</si>
  <si>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</si>
  <si>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</si>
  <si>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</si>
  <si>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</si>
  <si>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</si>
  <si>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</si>
  <si>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</si>
  <si>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</si>
  <si>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</si>
  <si>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</si>
  <si>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</si>
  <si>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</si>
  <si>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</si>
  <si>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</si>
  <si>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</si>
  <si>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</si>
  <si>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</si>
  <si>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</si>
  <si>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</si>
  <si>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</si>
  <si>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</si>
  <si>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</si>
  <si>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</si>
  <si>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</si>
  <si>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</si>
  <si>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</si>
  <si>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</si>
  <si>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</si>
  <si>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</si>
  <si>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</si>
  <si>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</si>
  <si>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</si>
  <si>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</si>
  <si>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</si>
  <si>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</si>
  <si>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</si>
  <si>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</si>
  <si>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</si>
  <si>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</si>
  <si>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</si>
  <si>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</si>
  <si>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</si>
  <si>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</si>
  <si>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</si>
  <si>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</si>
  <si>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</si>
  <si>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</si>
  <si>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</si>
  <si>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</si>
  <si>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</si>
  <si>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</si>
  <si>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</si>
  <si>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</si>
  <si>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</si>
  <si>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</si>
  <si>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</si>
  <si>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</si>
  <si>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</si>
  <si>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</si>
  <si>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</si>
  <si>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</si>
  <si>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</si>
  <si>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</si>
  <si>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</si>
  <si>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</si>
  <si>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</si>
  <si>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</si>
  <si>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</si>
  <si>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</si>
  <si>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</si>
  <si>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</si>
  <si>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</si>
  <si>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</si>
  <si>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</si>
  <si>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</si>
  <si>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</si>
  <si>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</si>
  <si>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</si>
  <si>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</si>
  <si>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</si>
  <si>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</si>
  <si>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</si>
  <si>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</si>
  <si>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</si>
  <si>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</si>
  <si>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</si>
  <si>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</si>
  <si>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</si>
  <si>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</si>
  <si>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</si>
  <si>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</si>
  <si>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</si>
  <si>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</si>
  <si>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</si>
  <si>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</si>
  <si>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</si>
  <si>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</si>
  <si>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</si>
  <si>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</si>
  <si>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</si>
  <si>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</si>
  <si>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</si>
  <si>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</si>
  <si>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</si>
  <si>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</si>
  <si>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</si>
  <si>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</si>
  <si>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</si>
  <si>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</si>
  <si>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</si>
  <si>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</si>
  <si>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</si>
  <si>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</si>
  <si>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</si>
  <si>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</si>
  <si>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</si>
  <si>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</si>
  <si>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</si>
  <si>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</si>
  <si>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</si>
  <si>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</si>
  <si>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</si>
  <si>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</si>
  <si>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</si>
  <si>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</si>
  <si>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</si>
  <si>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</si>
  <si>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</si>
  <si>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</si>
  <si>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</si>
  <si>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</si>
  <si>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</si>
  <si>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</si>
  <si>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</si>
  <si>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</si>
  <si>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</si>
  <si>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</si>
  <si>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</si>
  <si>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</si>
  <si>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</si>
  <si>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</si>
  <si>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</si>
  <si>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</si>
  <si>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</si>
  <si>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</si>
  <si>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</si>
  <si>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</si>
  <si>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</si>
  <si>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</si>
  <si>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</si>
  <si>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</si>
  <si>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</si>
  <si>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</si>
  <si>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</si>
  <si>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</si>
  <si>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</si>
  <si>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</si>
  <si>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</si>
  <si>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</si>
  <si>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</si>
  <si>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</si>
  <si>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</si>
  <si>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</si>
  <si>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</si>
  <si>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</si>
  <si>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</si>
  <si>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</si>
  <si>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</si>
  <si>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</si>
  <si>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</si>
  <si>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</si>
  <si>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</si>
  <si>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</si>
  <si>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</si>
  <si>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</si>
  <si>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</si>
  <si>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</si>
  <si>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</si>
  <si>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</si>
  <si>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</si>
  <si>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</si>
  <si>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</si>
  <si>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</si>
  <si>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</si>
  <si>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</si>
  <si>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</si>
  <si>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</si>
  <si>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</si>
  <si>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</si>
  <si>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</si>
  <si>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</si>
  <si>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</si>
  <si>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</si>
  <si>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</si>
  <si>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</si>
  <si>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</si>
  <si>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</si>
  <si>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</si>
  <si>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</si>
  <si>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</si>
  <si>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</si>
  <si>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</si>
  <si>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</si>
  <si>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</si>
  <si>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</si>
  <si>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</si>
  <si>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</si>
  <si>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</si>
  <si>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</si>
  <si>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</si>
  <si>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</si>
  <si>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</si>
  <si>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</si>
  <si>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</si>
  <si>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</si>
  <si>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</si>
  <si>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</si>
  <si>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</si>
  <si>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</si>
  <si>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</si>
  <si>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</si>
  <si>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</si>
  <si>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</si>
  <si>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</si>
  <si>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</si>
  <si>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</si>
  <si>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</si>
  <si>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</si>
  <si>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</si>
  <si>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</si>
  <si>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</si>
  <si>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</si>
  <si>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</si>
  <si>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</si>
  <si>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</si>
  <si>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</si>
  <si>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</si>
  <si>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</si>
  <si>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</si>
  <si>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</si>
  <si>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</si>
  <si>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</si>
  <si>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</si>
  <si>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</si>
  <si>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</si>
  <si>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</si>
  <si>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</si>
  <si>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</si>
  <si>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</si>
  <si>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</si>
  <si>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</si>
  <si>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</si>
  <si>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</si>
  <si>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</si>
  <si>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</si>
  <si>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</si>
  <si>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</si>
  <si>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</si>
  <si>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</si>
  <si>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</si>
  <si>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</si>
  <si>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</si>
  <si>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</si>
  <si>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</si>
  <si>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</si>
  <si>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</si>
  <si>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</si>
  <si>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</si>
  <si>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</si>
  <si>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</si>
  <si>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</si>
  <si>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</si>
  <si>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</si>
  <si>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</si>
  <si>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</si>
  <si>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</si>
  <si>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</si>
  <si>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</si>
  <si>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</si>
  <si>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</si>
  <si>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</si>
  <si>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</si>
  <si>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</si>
  <si>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</si>
  <si>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</si>
  <si>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</si>
  <si>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</si>
  <si>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</si>
  <si>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</si>
  <si>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</si>
  <si>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</si>
  <si>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</si>
  <si>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</si>
  <si>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</si>
  <si>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</si>
  <si>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</si>
  <si>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</si>
  <si>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</si>
  <si>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</si>
  <si>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</si>
  <si>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</si>
  <si>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</si>
  <si>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</si>
  <si>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</si>
  <si>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</si>
  <si>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</si>
  <si>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</si>
  <si>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</si>
  <si>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</si>
  <si>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</si>
  <si>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</si>
  <si>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</si>
  <si>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</si>
  <si>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</si>
  <si>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</si>
  <si>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</si>
  <si>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</si>
  <si>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</si>
  <si>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</si>
  <si>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</si>
  <si>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</si>
  <si>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</si>
  <si>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</si>
  <si>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</si>
  <si>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</si>
  <si>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</si>
  <si>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</si>
  <si>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</si>
  <si>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</si>
  <si>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</si>
  <si>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</si>
  <si>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</si>
  <si>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</si>
  <si>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</si>
  <si>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</si>
  <si>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</si>
  <si>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</si>
  <si>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</si>
  <si>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</si>
  <si>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</si>
  <si>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</si>
  <si>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</si>
  <si>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</si>
  <si>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</si>
  <si>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</si>
  <si>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</si>
  <si>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</si>
  <si>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</si>
  <si>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</si>
  <si>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</si>
  <si>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</si>
  <si>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</si>
  <si>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</si>
  <si>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</si>
  <si>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</si>
  <si>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</si>
  <si>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</si>
  <si>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</si>
  <si>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</si>
  <si>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</si>
  <si>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</si>
  <si>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</si>
  <si>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</si>
  <si>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</si>
  <si>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</si>
  <si>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</si>
  <si>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</si>
  <si>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</si>
  <si>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</si>
  <si>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</si>
  <si>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</si>
  <si>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</si>
  <si>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</si>
  <si>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</si>
  <si>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</si>
  <si>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</si>
  <si>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</si>
  <si>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</si>
  <si>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</si>
  <si>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</si>
  <si>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</si>
  <si>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</si>
  <si>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</si>
  <si>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</si>
  <si>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</si>
  <si>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</si>
  <si>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</si>
  <si>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</si>
  <si>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</si>
  <si>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</si>
  <si>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</si>
  <si>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</si>
  <si>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</si>
  <si>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</si>
  <si>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</si>
  <si>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</si>
  <si>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</si>
  <si>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</si>
  <si>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</si>
  <si>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</si>
  <si>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</si>
  <si>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</si>
  <si>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</si>
  <si>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</si>
  <si>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</si>
  <si>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</si>
  <si>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</si>
  <si>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</si>
  <si>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</si>
  <si>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</si>
  <si>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</si>
  <si>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</si>
  <si>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</si>
  <si>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</si>
  <si>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</si>
  <si>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</si>
  <si>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</si>
  <si>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</si>
  <si>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</si>
  <si>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</si>
  <si>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</si>
  <si>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</si>
  <si>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</si>
  <si>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</si>
  <si>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</si>
  <si>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</si>
  <si>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</si>
  <si>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</si>
  <si>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</si>
  <si>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</si>
  <si>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</si>
  <si>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</si>
  <si>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</si>
  <si>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</si>
  <si>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</si>
  <si>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</si>
  <si>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</si>
  <si>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</si>
  <si>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</si>
  <si>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</si>
  <si>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</si>
  <si>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</si>
  <si>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</si>
  <si>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</si>
  <si>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</si>
  <si>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</si>
  <si>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</si>
  <si>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</si>
  <si>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</si>
  <si>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</si>
  <si>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</si>
  <si>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</si>
  <si>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</si>
  <si>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</si>
  <si>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</si>
  <si>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</si>
  <si>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</si>
  <si>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</si>
  <si>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</si>
  <si>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</si>
  <si>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</si>
  <si>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</si>
  <si>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</si>
  <si>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</si>
  <si>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</si>
  <si>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</si>
  <si>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</si>
  <si>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</si>
  <si>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</si>
  <si>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</si>
  <si>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</si>
  <si>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</si>
  <si>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</si>
  <si>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</si>
  <si>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</si>
  <si>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</si>
  <si>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</si>
  <si>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</si>
  <si>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</si>
  <si>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</si>
  <si>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</si>
  <si>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</si>
  <si>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</si>
  <si>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</si>
  <si>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</si>
  <si>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</si>
  <si>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</si>
  <si>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</si>
  <si>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</si>
  <si>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</si>
  <si>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</si>
  <si>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</si>
  <si>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</si>
  <si>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</si>
  <si>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</si>
  <si>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</si>
  <si>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</si>
  <si>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</si>
  <si>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</si>
  <si>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</si>
  <si>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</si>
  <si>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</si>
  <si>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</si>
  <si>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</si>
  <si>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</si>
  <si>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</si>
  <si>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</si>
  <si>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</si>
  <si>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</si>
  <si>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</si>
  <si>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</si>
  <si>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</si>
  <si>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</si>
  <si>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</si>
  <si>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</si>
  <si>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</si>
  <si>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</si>
  <si>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</si>
  <si>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</si>
  <si>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</si>
  <si>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</si>
  <si>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</si>
  <si>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</si>
  <si>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</si>
  <si>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</si>
  <si>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</si>
  <si>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</si>
  <si>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</si>
  <si>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</si>
  <si>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</si>
  <si>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</si>
  <si>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</si>
  <si>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</si>
  <si>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</si>
  <si>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</si>
  <si>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</si>
  <si>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</si>
  <si>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</si>
  <si>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</si>
  <si>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</si>
  <si>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</si>
  <si>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</si>
  <si>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</si>
  <si>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</si>
  <si>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</si>
  <si>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</si>
  <si>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</si>
  <si>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</si>
  <si>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</si>
  <si>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</si>
  <si>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</si>
  <si>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</si>
  <si>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</si>
  <si>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</si>
  <si>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</si>
  <si>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</si>
  <si>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</si>
  <si>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</si>
  <si>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</si>
  <si>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</si>
  <si>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</si>
  <si>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</si>
  <si>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</si>
  <si>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</si>
  <si>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</si>
  <si>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</si>
  <si>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</si>
  <si>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</si>
  <si>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</si>
  <si>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</si>
  <si>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</si>
  <si>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</si>
  <si>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</si>
  <si>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</si>
  <si>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</si>
  <si>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</si>
  <si>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</si>
  <si>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</si>
  <si>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</si>
  <si>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</si>
  <si>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</si>
  <si>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</si>
  <si>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</si>
  <si>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</si>
  <si>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</si>
  <si>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</si>
  <si>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</si>
  <si>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</si>
  <si>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</si>
  <si>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</si>
  <si>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</si>
  <si>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</si>
  <si>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</si>
  <si>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</si>
  <si>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</si>
  <si>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</si>
  <si>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</si>
  <si>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</si>
  <si>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</si>
  <si>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</si>
  <si>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</si>
  <si>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</si>
  <si>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</si>
  <si>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</si>
  <si>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</si>
  <si>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</si>
  <si>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</si>
  <si>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</si>
  <si>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</si>
  <si>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</si>
  <si>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</si>
  <si>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</si>
  <si>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</si>
  <si>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</si>
  <si>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</si>
  <si>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</si>
  <si>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</si>
  <si>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</si>
  <si>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</si>
  <si>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</si>
  <si>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</si>
  <si>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</si>
  <si>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</si>
  <si>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</si>
  <si>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</si>
  <si>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</si>
  <si>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</si>
  <si>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</si>
  <si>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</si>
  <si>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</si>
  <si>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</si>
  <si>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</si>
  <si>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</si>
  <si>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</si>
  <si>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</si>
  <si>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</si>
  <si>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</si>
  <si>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</si>
  <si>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</si>
  <si>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</si>
  <si>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</si>
  <si>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</si>
  <si>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</si>
  <si>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</si>
  <si>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</si>
  <si>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</si>
  <si>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</si>
  <si>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</si>
  <si>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</si>
  <si>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</si>
  <si>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</si>
  <si>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</si>
  <si>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</si>
  <si>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</si>
  <si>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</si>
  <si>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</si>
  <si>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</si>
  <si>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</si>
  <si>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</si>
  <si>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</si>
  <si>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</si>
  <si>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</si>
  <si>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</si>
  <si>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</si>
  <si>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</si>
  <si>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</si>
  <si>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</si>
  <si>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</si>
  <si>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</si>
  <si>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</si>
  <si>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</si>
  <si>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</si>
  <si>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</si>
  <si>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</si>
  <si>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</si>
  <si>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</si>
  <si>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</si>
  <si>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</si>
  <si>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</si>
  <si>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</si>
  <si>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</si>
  <si>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</si>
  <si>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</si>
  <si>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</si>
  <si>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</si>
  <si>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</si>
  <si>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</si>
  <si>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</si>
  <si>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</si>
  <si>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</si>
  <si>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</si>
  <si>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</si>
  <si>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</si>
  <si>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</si>
  <si>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</si>
  <si>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</si>
  <si>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</si>
  <si>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</si>
  <si>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</si>
  <si>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</si>
  <si>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</si>
  <si>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</si>
  <si>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</si>
  <si>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</si>
  <si>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</si>
  <si>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</si>
  <si>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</si>
  <si>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</si>
  <si>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</si>
  <si>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</si>
  <si>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</si>
  <si>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</si>
  <si>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</si>
  <si>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</si>
  <si>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</si>
  <si>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</si>
  <si>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</si>
  <si>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</si>
  <si>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</si>
  <si>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</si>
  <si>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</si>
  <si>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</si>
  <si>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</si>
  <si>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</si>
  <si>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</si>
  <si>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</si>
  <si>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</si>
  <si>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</si>
  <si>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</si>
  <si>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</si>
  <si>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</si>
  <si>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</si>
  <si>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</si>
  <si>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</si>
  <si>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</si>
  <si>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</si>
  <si>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</si>
  <si>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</si>
  <si>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</si>
  <si>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</si>
  <si>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</si>
  <si>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</si>
  <si>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</si>
  <si>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</si>
  <si>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</si>
  <si>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</si>
  <si>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</si>
  <si>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</si>
  <si>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</si>
  <si>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</si>
  <si>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</si>
  <si>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</si>
  <si>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</si>
  <si>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</si>
  <si>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</si>
  <si>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</si>
  <si>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</si>
  <si>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</si>
  <si>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</si>
  <si>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</si>
  <si>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</si>
  <si>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</si>
  <si>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</si>
  <si>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</si>
  <si>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</si>
  <si>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</si>
  <si>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</si>
  <si>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</si>
  <si>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</si>
  <si>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</si>
  <si>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</si>
  <si>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</si>
  <si>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</si>
  <si>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</si>
  <si>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</si>
  <si>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</si>
  <si>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</si>
  <si>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</si>
  <si>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</si>
  <si>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</si>
  <si>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</si>
  <si>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</si>
  <si>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</si>
  <si>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</si>
  <si>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</si>
  <si>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</si>
  <si>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</si>
  <si>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</si>
  <si>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</si>
  <si>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</si>
  <si>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</si>
  <si>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</si>
  <si>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</si>
  <si>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</si>
  <si>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</si>
  <si>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</si>
  <si>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</si>
  <si>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</si>
  <si>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</si>
  <si>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</si>
  <si>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</si>
  <si>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</si>
  <si>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</si>
  <si>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</si>
  <si>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</si>
  <si>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</si>
  <si>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</si>
  <si>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</si>
  <si>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</si>
  <si>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</si>
  <si>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</si>
  <si>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</si>
  <si>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</si>
  <si>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</si>
  <si>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</si>
  <si>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</si>
  <si>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</si>
  <si>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</si>
  <si>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</si>
  <si>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</si>
  <si>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</si>
  <si>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</si>
  <si>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</si>
  <si>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</si>
  <si>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</si>
  <si>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</si>
  <si>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</si>
  <si>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</si>
  <si>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</si>
  <si>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</si>
  <si>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</si>
  <si>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</si>
  <si>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</si>
  <si>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</si>
  <si>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</si>
  <si>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</si>
  <si>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</si>
  <si>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</si>
  <si>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</si>
  <si>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</si>
  <si>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</si>
  <si>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</si>
  <si>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</si>
  <si>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</si>
  <si>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</si>
  <si>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</si>
  <si>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</si>
  <si>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</si>
  <si>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</si>
  <si>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</si>
  <si>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</si>
  <si>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</si>
  <si>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</si>
  <si>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</si>
  <si>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</si>
  <si>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</si>
  <si>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</si>
  <si>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</si>
  <si>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</si>
  <si>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</si>
  <si>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</si>
  <si>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</si>
  <si>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</si>
  <si>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</si>
  <si>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</si>
  <si>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</si>
  <si>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</si>
  <si>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</si>
  <si>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</si>
  <si>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</si>
  <si>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</si>
  <si>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</si>
  <si>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</si>
  <si>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</si>
  <si>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</si>
  <si>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</si>
  <si>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</si>
  <si>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</si>
  <si>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</si>
  <si>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</si>
  <si>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</si>
  <si>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</si>
  <si>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</si>
  <si>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</si>
  <si>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</si>
  <si>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</si>
  <si>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</si>
  <si>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</si>
  <si>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</si>
  <si>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</si>
  <si>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</si>
  <si>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</si>
  <si>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</si>
  <si>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</si>
  <si>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</si>
  <si>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</si>
  <si>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</si>
  <si>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</si>
  <si>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</si>
  <si>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</si>
  <si>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</si>
  <si>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</si>
  <si>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</si>
  <si>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</si>
  <si>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</si>
  <si>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</si>
  <si>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</si>
  <si>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</si>
  <si>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</si>
  <si>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</si>
  <si>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</si>
  <si>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</si>
  <si>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</si>
  <si>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</si>
  <si>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</si>
  <si>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</si>
  <si>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</si>
  <si>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</si>
  <si>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</si>
  <si>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</si>
  <si>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</si>
  <si>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</si>
  <si>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</si>
  <si>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</si>
  <si>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</si>
  <si>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</si>
  <si>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</si>
  <si>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</si>
  <si>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</si>
  <si>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</si>
  <si>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</si>
  <si>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</si>
  <si>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</si>
  <si>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</si>
  <si>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</si>
  <si>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</si>
  <si>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</si>
  <si>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</si>
  <si>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</si>
  <si>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</si>
  <si>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</si>
  <si>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</si>
  <si>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</si>
  <si>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</si>
  <si>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</si>
  <si>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</si>
  <si>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</si>
  <si>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</si>
  <si>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</si>
  <si>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</si>
  <si>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</si>
  <si>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</si>
  <si>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</si>
  <si>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</si>
  <si>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</si>
  <si>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</si>
  <si>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</si>
  <si>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</si>
  <si>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</si>
  <si>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</si>
  <si>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</si>
  <si>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</si>
  <si>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</si>
  <si>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</si>
  <si>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</si>
  <si>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</si>
  <si>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</si>
  <si>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</si>
  <si>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</si>
  <si>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</si>
  <si>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</si>
  <si>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</si>
  <si>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</si>
  <si>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</si>
  <si>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</si>
  <si>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</si>
  <si>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</si>
  <si>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</si>
  <si>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</si>
  <si>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</si>
  <si>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</si>
  <si>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</si>
  <si>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</si>
  <si>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</si>
  <si>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</si>
  <si>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</si>
  <si>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</si>
  <si>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</si>
  <si>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</si>
  <si>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</si>
  <si>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</si>
  <si>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</si>
  <si>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</si>
  <si>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</si>
  <si>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</si>
  <si>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</si>
  <si>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</si>
  <si>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</si>
  <si>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</si>
  <si>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</si>
  <si>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</si>
  <si>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</si>
  <si>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</si>
  <si>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</si>
  <si>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</si>
  <si>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</si>
  <si>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</si>
  <si>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</si>
  <si>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</si>
  <si>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</si>
  <si>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</si>
  <si>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</si>
  <si>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</si>
  <si>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</si>
  <si>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</si>
  <si>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</si>
  <si>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</si>
  <si>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</si>
  <si>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</si>
  <si>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</si>
  <si>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</si>
  <si>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</si>
  <si>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</si>
  <si>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</si>
  <si>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</si>
  <si>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</si>
  <si>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</si>
  <si>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</si>
  <si>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</si>
  <si>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</si>
  <si>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</si>
  <si>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</si>
  <si>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</si>
  <si>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</si>
  <si>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</si>
  <si>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</si>
  <si>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</si>
  <si>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</si>
  <si>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</si>
  <si>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</si>
  <si>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</si>
  <si>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</si>
  <si>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</si>
  <si>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</si>
  <si>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</si>
  <si>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</si>
  <si>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</si>
  <si>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</si>
  <si>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</si>
  <si>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</si>
  <si>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</si>
  <si>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</si>
  <si>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</si>
  <si>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</si>
  <si>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</si>
  <si>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</si>
  <si>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</si>
  <si>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</si>
  <si>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</si>
  <si>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</si>
  <si>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</si>
  <si>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</si>
  <si>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</si>
  <si>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</si>
  <si>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</si>
  <si>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</si>
  <si>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</si>
  <si>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</si>
  <si>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</si>
  <si>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</si>
  <si>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</si>
  <si>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</si>
  <si>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</si>
  <si>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</si>
  <si>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</si>
  <si>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</si>
  <si>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</si>
  <si>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</si>
  <si>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</si>
  <si>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</si>
  <si>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</si>
  <si>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</si>
  <si>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</si>
  <si>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</si>
  <si>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</si>
  <si>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</si>
  <si>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</si>
  <si>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</si>
  <si>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</si>
  <si>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</si>
  <si>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</si>
  <si>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</si>
  <si>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</si>
  <si>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</si>
  <si>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</si>
  <si>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</si>
  <si>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</si>
  <si>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</si>
  <si>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</si>
  <si>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</si>
  <si>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</si>
  <si>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</si>
  <si>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</si>
  <si>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</si>
  <si>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</si>
  <si>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</si>
  <si>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</si>
  <si>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</si>
  <si>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</si>
  <si>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</si>
  <si>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</si>
  <si>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</si>
  <si>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</si>
  <si>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</si>
  <si>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</si>
  <si>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</si>
  <si>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</si>
  <si>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</si>
  <si>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</si>
  <si>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</si>
  <si>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</si>
  <si>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</si>
  <si>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</si>
  <si>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</si>
  <si>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</si>
  <si>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</si>
  <si>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</si>
  <si>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</si>
  <si>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</si>
  <si>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</si>
  <si>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</si>
  <si>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</si>
  <si>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</si>
  <si>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</si>
  <si>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</si>
  <si>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</si>
  <si>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</si>
  <si>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</si>
  <si>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</si>
  <si>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</si>
  <si>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</si>
  <si>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</si>
  <si>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</si>
  <si>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</si>
  <si>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</si>
  <si>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</si>
  <si>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</si>
  <si>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</si>
  <si>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</si>
  <si>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</si>
  <si>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</si>
  <si>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</si>
  <si>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</si>
  <si>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</si>
  <si>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</si>
  <si>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</si>
  <si>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</si>
  <si>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</si>
  <si>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</si>
  <si>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</si>
  <si>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</si>
  <si>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</si>
  <si>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</si>
  <si>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</si>
  <si>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</si>
  <si>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</si>
  <si>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</si>
  <si>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</si>
  <si>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</si>
  <si>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</si>
  <si>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</si>
  <si>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</si>
  <si>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</si>
  <si>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</si>
  <si>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</si>
  <si>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</si>
  <si>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</si>
  <si>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</si>
  <si>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</si>
  <si>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</si>
  <si>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</si>
  <si>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</si>
  <si>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</si>
  <si>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</si>
  <si>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</si>
  <si>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</si>
  <si>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</si>
  <si>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</si>
  <si>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</si>
  <si>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</si>
  <si>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</si>
  <si>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</si>
  <si>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</si>
  <si>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</si>
  <si>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</si>
  <si>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</si>
  <si>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</si>
  <si>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</si>
  <si>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</si>
  <si>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</si>
  <si>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</si>
  <si>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</si>
  <si>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</si>
  <si>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</si>
  <si>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</si>
  <si>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</si>
  <si>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</si>
  <si>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</si>
  <si>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</si>
  <si>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</si>
  <si>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</si>
  <si>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</si>
  <si>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</si>
  <si>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</si>
  <si>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</si>
  <si>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</si>
  <si>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</si>
  <si>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</si>
  <si>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</si>
  <si>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</si>
  <si>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</si>
  <si>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</si>
  <si>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</si>
  <si>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</si>
  <si>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</si>
  <si>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</si>
  <si>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</si>
  <si>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</si>
  <si>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</si>
  <si>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</si>
  <si>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</si>
  <si>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</si>
  <si>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</si>
  <si>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</si>
  <si>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</si>
  <si>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</si>
  <si>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</si>
  <si>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</si>
  <si>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</si>
  <si>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</si>
  <si>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</si>
  <si>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</si>
  <si>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</si>
  <si>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</si>
  <si>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</si>
  <si>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</si>
  <si>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</si>
  <si>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</si>
  <si>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</si>
  <si>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</si>
  <si>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</si>
  <si>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</si>
  <si>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</si>
  <si>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</si>
  <si>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</si>
  <si>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</si>
  <si>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</si>
  <si>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</si>
  <si>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</si>
  <si>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</si>
  <si>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</si>
  <si>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</si>
  <si>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</si>
  <si>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</si>
  <si>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</si>
  <si>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</si>
  <si>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</si>
  <si>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</si>
  <si>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</si>
  <si>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</si>
  <si>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</si>
  <si>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</si>
  <si>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</si>
  <si>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</si>
  <si>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</si>
  <si>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</si>
  <si>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</si>
  <si>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</si>
  <si>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</si>
  <si>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</si>
  <si>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</si>
  <si>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</si>
  <si>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</si>
  <si>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</si>
  <si>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</si>
  <si>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</si>
  <si>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</si>
  <si>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</si>
  <si>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</si>
  <si>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</si>
  <si>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</si>
  <si>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</si>
  <si>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</si>
  <si>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</si>
  <si>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</si>
  <si>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</si>
  <si>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</si>
  <si>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</si>
  <si>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</si>
  <si>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</si>
  <si>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</si>
  <si>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</si>
  <si>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</si>
  <si>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</si>
  <si>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</si>
  <si>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</si>
  <si>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</si>
  <si>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</si>
  <si>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</si>
  <si>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</si>
  <si>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</si>
  <si>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</si>
  <si>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</si>
  <si>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</si>
  <si>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</si>
  <si>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</si>
  <si>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</si>
  <si>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</si>
  <si>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</si>
  <si>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</si>
  <si>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</si>
  <si>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</si>
  <si>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</si>
  <si>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</si>
  <si>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</si>
  <si>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</si>
  <si>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</si>
  <si>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</si>
  <si>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</si>
  <si>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</si>
  <si>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</si>
  <si>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</si>
  <si>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</si>
  <si>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</si>
  <si>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</si>
  <si>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</si>
  <si>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</si>
  <si>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</si>
  <si>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</si>
  <si>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</si>
  <si>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</si>
  <si>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</si>
  <si>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</si>
  <si>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</si>
  <si>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</si>
  <si>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</si>
  <si>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</si>
  <si>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</si>
  <si>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</si>
  <si>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</si>
  <si>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</si>
  <si>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</si>
  <si>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</si>
  <si>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</si>
  <si>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</si>
  <si>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</si>
  <si>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</si>
  <si>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</si>
  <si>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</si>
  <si>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</si>
  <si>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</si>
  <si>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</si>
  <si>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</si>
  <si>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</si>
  <si>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</si>
  <si>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</si>
  <si>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</si>
  <si>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</si>
  <si>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</si>
  <si>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</si>
  <si>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</si>
  <si>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</si>
  <si>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</si>
  <si>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</si>
  <si>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</si>
  <si>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</si>
  <si>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</si>
  <si>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</si>
  <si>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</si>
  <si>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</si>
  <si>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</si>
  <si>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</si>
  <si>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</si>
  <si>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</si>
  <si>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</si>
  <si>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</si>
  <si>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</si>
  <si>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</si>
  <si>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</si>
  <si>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</si>
  <si>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</si>
  <si>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</si>
  <si>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</si>
  <si>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</si>
  <si>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</si>
  <si>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</si>
  <si>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</si>
  <si>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</si>
  <si>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</si>
  <si>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</si>
  <si>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</si>
  <si>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</si>
  <si>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</si>
  <si>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</si>
  <si>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</si>
  <si>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</si>
  <si>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</si>
  <si>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</si>
  <si>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</si>
  <si>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</si>
  <si>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</si>
  <si>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</si>
  <si>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</si>
  <si>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</si>
  <si>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</si>
  <si>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</si>
  <si>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</si>
  <si>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</si>
  <si>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</si>
  <si>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</si>
  <si>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</si>
  <si>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</si>
  <si>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</si>
  <si>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</si>
  <si>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</si>
  <si>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</si>
  <si>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</si>
  <si>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</si>
  <si>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</si>
  <si>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</si>
  <si>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</si>
  <si>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</si>
  <si>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</si>
  <si>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</si>
  <si>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</si>
  <si>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</si>
  <si>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</si>
  <si>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</si>
  <si>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</si>
  <si>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</si>
  <si>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</si>
  <si>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</si>
  <si>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</si>
  <si>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</si>
  <si>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</si>
  <si>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</si>
  <si>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</si>
  <si>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</si>
  <si>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</si>
  <si>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</si>
  <si>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</si>
  <si>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</si>
  <si>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</si>
  <si>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</si>
  <si>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</si>
  <si>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</si>
  <si>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</si>
  <si>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</si>
  <si>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</si>
  <si>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</si>
  <si>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</si>
  <si>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</si>
  <si>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</si>
  <si>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</si>
  <si>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</si>
  <si>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</si>
  <si>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</si>
  <si>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</si>
  <si>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</si>
  <si>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</si>
  <si>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</si>
  <si>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</si>
  <si>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</si>
  <si>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</si>
  <si>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</si>
  <si>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</si>
  <si>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</si>
  <si>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</si>
  <si>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</si>
  <si>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</si>
  <si>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</si>
  <si>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</si>
  <si>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</si>
  <si>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</si>
  <si>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</si>
  <si>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</si>
  <si>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</si>
  <si>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</si>
  <si>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</si>
  <si>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</si>
  <si>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</si>
  <si>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</si>
  <si>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</si>
  <si>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</si>
  <si>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</si>
  <si>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</si>
  <si>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</si>
  <si>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</si>
  <si>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</si>
  <si>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</si>
  <si>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</si>
  <si>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</si>
  <si>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</si>
  <si>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</si>
  <si>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</si>
  <si>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</si>
  <si>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</si>
  <si>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</si>
  <si>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</si>
  <si>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</si>
  <si>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</si>
  <si>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</si>
  <si>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</si>
  <si>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</si>
  <si>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</si>
  <si>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</si>
  <si>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</si>
  <si>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</si>
  <si>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</si>
  <si>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</si>
  <si>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</si>
  <si>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</si>
  <si>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</si>
  <si>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</si>
  <si>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</si>
  <si>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</si>
  <si>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</si>
  <si>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</si>
  <si>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</si>
  <si>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</si>
  <si>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</si>
  <si>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</si>
  <si>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</si>
  <si>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</si>
  <si>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</si>
  <si>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</si>
  <si>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</si>
  <si>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</si>
  <si>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</si>
  <si>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</si>
  <si>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</si>
  <si>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</si>
  <si>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</si>
  <si>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</si>
  <si>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</si>
  <si>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</si>
  <si>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</si>
  <si>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</si>
  <si>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</si>
  <si>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</si>
  <si>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</si>
  <si>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</si>
  <si>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</si>
  <si>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</si>
  <si>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</si>
  <si>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</si>
  <si>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</si>
  <si>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</si>
  <si>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</si>
  <si>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</si>
  <si>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</si>
  <si>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</si>
  <si>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</si>
  <si>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</si>
  <si>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</si>
  <si>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</si>
  <si>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</si>
  <si>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</si>
  <si>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</si>
  <si>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</si>
  <si>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</si>
  <si>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</si>
  <si>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</si>
  <si>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</si>
  <si>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</si>
  <si>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</si>
  <si>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</si>
  <si>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</si>
  <si>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</si>
  <si>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</si>
  <si>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</si>
  <si>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</si>
  <si>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</si>
  <si>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</si>
  <si>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</si>
  <si>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</si>
  <si>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</si>
  <si>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</si>
  <si>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</si>
  <si>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</si>
  <si>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</si>
  <si>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</si>
  <si>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</si>
  <si>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</si>
  <si>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</si>
  <si>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</si>
  <si>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</si>
  <si>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</si>
  <si>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</si>
  <si>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</si>
  <si>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</si>
  <si>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</si>
  <si>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</si>
  <si>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</si>
  <si>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</si>
  <si>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</si>
  <si>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</si>
  <si>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</si>
  <si>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</si>
  <si>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</si>
  <si>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</si>
  <si>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</si>
  <si>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</si>
  <si>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</si>
  <si>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</si>
  <si>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</si>
  <si>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</si>
  <si>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</si>
  <si>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</si>
  <si>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</si>
  <si>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</si>
  <si>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</si>
  <si>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</si>
  <si>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</si>
  <si>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</si>
  <si>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</si>
  <si>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</si>
  <si>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</si>
  <si>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</si>
  <si>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</si>
  <si>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</si>
  <si>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</si>
  <si>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</si>
  <si>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</si>
  <si>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</si>
  <si>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</si>
  <si>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</si>
  <si>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</si>
  <si>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</si>
  <si>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</si>
  <si>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</si>
  <si>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</si>
  <si>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</si>
  <si>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</si>
  <si>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</si>
  <si>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</si>
  <si>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</si>
  <si>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</si>
  <si>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</si>
  <si>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</si>
  <si>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</si>
  <si>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</si>
  <si>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</si>
  <si>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</si>
  <si>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</si>
  <si>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</si>
  <si>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</si>
  <si>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</si>
  <si>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</si>
  <si>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</si>
  <si>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</si>
  <si>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</si>
  <si>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</si>
  <si>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</si>
  <si>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</si>
  <si>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</si>
  <si>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</si>
  <si>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</si>
  <si>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</si>
  <si>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</si>
  <si>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</si>
  <si>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</si>
  <si>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</si>
  <si>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</si>
  <si>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</si>
  <si>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</si>
  <si>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</si>
  <si>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</si>
  <si>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</si>
  <si>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</si>
  <si>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</si>
  <si>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</si>
  <si>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</si>
  <si>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</si>
  <si>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</si>
  <si>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</si>
  <si>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</si>
  <si>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</si>
  <si>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</si>
  <si>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</si>
  <si>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</si>
  <si>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</si>
  <si>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</si>
  <si>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</si>
  <si>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</si>
  <si>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</si>
  <si>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</si>
  <si>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</si>
  <si>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</si>
  <si>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</si>
  <si>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</si>
  <si>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</si>
  <si>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</si>
  <si>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</si>
  <si>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</si>
  <si>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</si>
  <si>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</si>
  <si>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</si>
  <si>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</si>
  <si>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</si>
  <si>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</si>
  <si>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</si>
  <si>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</si>
  <si>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</si>
  <si>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</si>
  <si>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</si>
  <si>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</si>
  <si>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</si>
  <si>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</si>
  <si>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</si>
  <si>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</si>
  <si>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</si>
  <si>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</si>
  <si>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</si>
  <si>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</si>
  <si>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</si>
  <si>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</si>
  <si>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</si>
  <si>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</si>
  <si>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</si>
  <si>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</si>
  <si>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</si>
  <si>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</si>
  <si>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</si>
  <si>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</si>
  <si>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</si>
  <si>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</si>
  <si>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</si>
  <si>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</si>
  <si>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</si>
  <si>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</si>
  <si>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</si>
  <si>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</si>
  <si>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</si>
  <si>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</si>
  <si>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</si>
  <si>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</si>
  <si>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</si>
  <si>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</si>
  <si>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</si>
  <si>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</si>
  <si>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</si>
  <si>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</si>
  <si>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</si>
  <si>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</si>
  <si>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</si>
  <si>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</si>
  <si>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</si>
  <si>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</si>
  <si>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</si>
  <si>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</si>
  <si>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</si>
  <si>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</si>
  <si>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</si>
  <si>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</si>
  <si>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</si>
  <si>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</si>
  <si>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</si>
  <si>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</si>
  <si>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</si>
  <si>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</si>
  <si>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</si>
  <si>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</si>
  <si>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</si>
  <si>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</si>
  <si>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</si>
  <si>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</si>
  <si>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</si>
  <si>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</si>
  <si>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</si>
  <si>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</si>
  <si>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</si>
  <si>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</si>
  <si>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</si>
  <si>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</si>
  <si>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</si>
  <si>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</si>
  <si>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</si>
  <si>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</si>
  <si>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</si>
  <si>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</si>
  <si>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</si>
  <si>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</si>
  <si>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</si>
  <si>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</si>
  <si>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</si>
  <si>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</si>
  <si>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</si>
  <si>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</si>
  <si>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</si>
  <si>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</si>
  <si>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</si>
  <si>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</si>
  <si>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</si>
  <si>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</si>
  <si>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</si>
  <si>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</si>
  <si>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</si>
  <si>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</si>
  <si>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</si>
  <si>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</si>
  <si>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</si>
  <si>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</si>
  <si>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</si>
  <si>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</si>
  <si>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</si>
  <si>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</si>
  <si>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</si>
  <si>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</si>
  <si>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</si>
  <si>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</si>
  <si>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</si>
  <si>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</si>
  <si>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</si>
  <si>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</si>
  <si>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</si>
  <si>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</si>
  <si>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</si>
  <si>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</si>
  <si>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</si>
  <si>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</si>
  <si>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</si>
  <si>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</si>
  <si>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</si>
  <si>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</si>
  <si>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</si>
  <si>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</si>
  <si>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</si>
  <si>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</si>
  <si>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</si>
  <si>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</si>
  <si>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</si>
  <si>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</si>
  <si>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</si>
  <si>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</si>
  <si>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</si>
  <si>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</si>
  <si>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</si>
  <si>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</si>
  <si>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</si>
  <si>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</si>
  <si>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</si>
  <si>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</si>
  <si>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</si>
  <si>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</si>
  <si>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</si>
  <si>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</si>
  <si>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</si>
  <si>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</si>
  <si>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</si>
  <si>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</si>
  <si>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</si>
  <si>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</si>
  <si>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</si>
  <si>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</si>
  <si>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</si>
  <si>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</si>
  <si>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</si>
  <si>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</si>
  <si>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</si>
  <si>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</si>
  <si>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</si>
  <si>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</si>
  <si>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</si>
  <si>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</si>
  <si>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</si>
  <si>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</si>
  <si>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</si>
  <si>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</si>
  <si>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</si>
  <si>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</si>
  <si>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</si>
  <si>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</si>
  <si>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</si>
  <si>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</si>
  <si>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</si>
  <si>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</si>
  <si>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</si>
  <si>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</si>
  <si>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</si>
  <si>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</si>
  <si>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</si>
  <si>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</si>
  <si>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</si>
  <si>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</si>
  <si>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</si>
  <si>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</si>
  <si>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</si>
  <si>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</si>
  <si>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</si>
  <si>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</si>
  <si>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</si>
  <si>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</si>
  <si>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</si>
  <si>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</si>
  <si>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</si>
  <si>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</si>
  <si>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</si>
  <si>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</si>
  <si>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</si>
  <si>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</si>
  <si>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</si>
  <si>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</si>
  <si>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</si>
  <si>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</si>
  <si>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</si>
  <si>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</si>
  <si>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</si>
  <si>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</si>
  <si>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</si>
  <si>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</si>
  <si>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</si>
  <si>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</si>
  <si>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</si>
  <si>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</si>
  <si>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</si>
  <si>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</si>
  <si>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</si>
  <si>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</si>
  <si>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</si>
  <si>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</si>
  <si>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</si>
  <si>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</si>
  <si>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</si>
  <si>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</si>
  <si>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</si>
  <si>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</si>
  <si>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</si>
  <si>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</si>
  <si>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</si>
  <si>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</si>
  <si>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</si>
  <si>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</si>
  <si>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</si>
  <si>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</si>
  <si>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</si>
  <si>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</si>
  <si>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</si>
  <si>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</si>
  <si>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</si>
  <si>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</si>
  <si>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</si>
  <si>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</si>
  <si>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</si>
  <si>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</si>
  <si>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</si>
  <si>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</si>
  <si>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</si>
  <si>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</si>
  <si>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</si>
  <si>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</si>
  <si>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</si>
  <si>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</si>
  <si>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</si>
  <si>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</si>
  <si>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</si>
  <si>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</si>
  <si>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</si>
  <si>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</si>
  <si>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</si>
  <si>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</si>
  <si>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</si>
  <si>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</si>
  <si>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</si>
  <si>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</si>
  <si>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</si>
  <si>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</si>
  <si>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</si>
  <si>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</si>
  <si>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</si>
  <si>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</si>
  <si>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</si>
  <si>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</si>
  <si>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</si>
  <si>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</si>
  <si>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</si>
  <si>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</si>
  <si>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</si>
  <si>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</si>
  <si>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</si>
  <si>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</si>
  <si>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</si>
  <si>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</si>
  <si>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</si>
  <si>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</si>
  <si>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</si>
  <si>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</si>
  <si>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</si>
  <si>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</si>
  <si>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</si>
  <si>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</si>
  <si>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</si>
  <si>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</si>
  <si>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</si>
  <si>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</si>
  <si>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</si>
  <si>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</si>
  <si>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</si>
  <si>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</si>
  <si>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</si>
  <si>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</si>
  <si>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</si>
  <si>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</si>
  <si>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</si>
  <si>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</si>
  <si>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</si>
  <si>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</si>
  <si>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</si>
  <si>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</si>
  <si>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</si>
  <si>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</si>
  <si>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</si>
  <si>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</si>
  <si>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</si>
  <si>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</si>
  <si>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</si>
  <si>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</si>
  <si>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</si>
  <si>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</si>
  <si>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</si>
  <si>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</si>
  <si>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</si>
  <si>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</si>
  <si>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</si>
  <si>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</si>
  <si>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</si>
  <si>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</si>
  <si>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</si>
  <si>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</si>
  <si>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</si>
  <si>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</si>
  <si>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</si>
  <si>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</si>
  <si>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</si>
  <si>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</si>
  <si>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</si>
  <si>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</si>
  <si>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</si>
  <si>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</si>
  <si>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</si>
  <si>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</si>
  <si>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</si>
  <si>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</si>
  <si>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</si>
  <si>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</si>
  <si>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</si>
  <si>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</si>
  <si>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</si>
  <si>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</si>
  <si>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</si>
  <si>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</si>
  <si>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</si>
  <si>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</si>
  <si>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</si>
  <si>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</si>
  <si>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</si>
  <si>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</si>
  <si>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</si>
  <si>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</si>
  <si>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</si>
  <si>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</si>
  <si>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</si>
  <si>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</si>
  <si>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</si>
  <si>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</si>
  <si>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</si>
  <si>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</si>
  <si>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</si>
  <si>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</si>
  <si>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</si>
  <si>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</si>
  <si>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</si>
  <si>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</si>
  <si>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</si>
  <si>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</si>
  <si>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</si>
  <si>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</si>
  <si>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</si>
  <si>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</si>
  <si>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</si>
  <si>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</si>
  <si>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</si>
  <si>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</si>
  <si>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</si>
  <si>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</si>
  <si>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</si>
  <si>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</si>
  <si>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</si>
  <si>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</si>
  <si>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</si>
  <si>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</si>
  <si>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</si>
  <si>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</si>
  <si>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</si>
  <si>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</si>
  <si>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</si>
  <si>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</si>
  <si>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</si>
  <si>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</si>
  <si>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</si>
  <si>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</si>
  <si>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</si>
  <si>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</si>
  <si>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</si>
  <si>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</si>
  <si>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</si>
  <si>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</si>
  <si>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</si>
  <si>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</si>
  <si>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</si>
  <si>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</si>
  <si>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</si>
  <si>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</si>
  <si>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</si>
  <si>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</si>
  <si>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</si>
  <si>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</si>
  <si>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</si>
  <si>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</si>
  <si>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</si>
  <si>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</si>
  <si>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</si>
  <si>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</si>
  <si>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</si>
  <si>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</si>
  <si>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</si>
  <si>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</si>
  <si>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</si>
  <si>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</si>
  <si>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</si>
  <si>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</si>
  <si>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</si>
  <si>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</si>
  <si>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</si>
  <si>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</si>
  <si>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</si>
  <si>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</si>
  <si>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</si>
  <si>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</si>
  <si>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</si>
  <si>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</si>
  <si>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</si>
  <si>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</si>
  <si>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</si>
  <si>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</si>
  <si>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</si>
  <si>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</si>
  <si>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</si>
  <si>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</si>
  <si>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</si>
  <si>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</si>
  <si>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</si>
  <si>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</si>
  <si>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</si>
  <si>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</si>
  <si>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</si>
  <si>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</si>
  <si>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</si>
  <si>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</si>
  <si>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</si>
  <si>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</si>
  <si>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</si>
  <si>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</si>
  <si>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</si>
  <si>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</si>
  <si>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</si>
  <si>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</si>
  <si>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</si>
  <si>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</si>
  <si>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</si>
  <si>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</si>
  <si>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</si>
  <si>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</si>
  <si>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</si>
  <si>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</si>
  <si>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</si>
  <si>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</si>
  <si>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</si>
  <si>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</si>
  <si>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</si>
  <si>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</si>
  <si>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</si>
  <si>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</si>
  <si>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</si>
  <si>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</si>
  <si>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</si>
  <si>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</si>
  <si>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</si>
  <si>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</si>
  <si>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</si>
  <si>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</si>
  <si>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</si>
  <si>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</si>
  <si>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</si>
  <si>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</si>
  <si>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</si>
  <si>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</si>
  <si>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</si>
  <si>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</si>
  <si>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</si>
  <si>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</si>
  <si>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</si>
  <si>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</si>
  <si>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</si>
  <si>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</si>
  <si>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</si>
  <si>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</si>
  <si>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</si>
  <si>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</si>
  <si>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</si>
  <si>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</si>
  <si>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</si>
  <si>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</si>
  <si>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</si>
  <si>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</si>
  <si>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</si>
  <si>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</si>
  <si>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</si>
  <si>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</si>
  <si>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</si>
  <si>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</si>
  <si>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</si>
  <si>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</si>
  <si>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</si>
  <si>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</si>
  <si>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</si>
  <si>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</si>
  <si>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</si>
  <si>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</si>
  <si>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</si>
  <si>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</si>
  <si>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</si>
  <si>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</si>
  <si>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</si>
  <si>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</si>
  <si>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</si>
  <si>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</si>
  <si>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</si>
  <si>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</si>
  <si>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</si>
  <si>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</si>
  <si>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</si>
  <si>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</si>
  <si>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</si>
  <si>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</si>
  <si>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</si>
  <si>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</si>
  <si>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</si>
  <si>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</si>
  <si>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</si>
  <si>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</si>
  <si>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</si>
  <si>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</si>
  <si>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</si>
  <si>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</si>
  <si>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</si>
  <si>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</si>
  <si>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</si>
  <si>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</si>
  <si>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</si>
  <si>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</si>
  <si>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</si>
  <si>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</si>
  <si>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</si>
  <si>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</si>
  <si>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</si>
  <si>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</si>
  <si>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</si>
  <si>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</si>
  <si>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</si>
  <si>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</si>
  <si>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</si>
  <si>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</si>
  <si>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</si>
  <si>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</si>
  <si>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</si>
  <si>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</si>
  <si>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</si>
  <si>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</si>
  <si>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</si>
  <si>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</si>
  <si>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</si>
  <si>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</si>
  <si>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10 Min</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</si>
  <si>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</si>
  <si>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</si>
  <si>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</si>
  <si>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</si>
  <si>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</si>
  <si>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</si>
  <si>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</si>
  <si>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</si>
  <si>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</si>
  <si>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</si>
  <si>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</si>
  <si>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</si>
  <si>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</si>
  <si>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</si>
  <si>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</si>
  <si>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</si>
  <si>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</si>
  <si>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</si>
  <si>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PCM-20251002-00000565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</si>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</sst>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0">
    <sortCondition ref="H1:H7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2" totalsRowShown="0" headerRowDxfId="15" dataDxfId="14" headerRowBorderDxfId="12" tableBorderDxfId="13">
  <autoFilter ref="A1:L3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269.39643229166541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15.775448495369346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9.2890624997380655E-2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45932.344858217592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45932.344858217592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45932.344858217592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45932.344858217592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45932.344858217592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45932.344858217592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45932.344858217592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45932.344858217592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45932.344858217592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45932.344858217592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45932.344858217592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45932.344858217592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45932.344858217592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45932.344858217592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45932.344858217592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45932.344858217592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45932.344858217592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45932.344858217592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45932.344858217592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45932.344858217592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45932.344858217592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45932.344858217592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45932.344858217592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45932.344858217592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45932.344858217592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45932.344858217592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45932.344858217592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45932.344858217592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45932.344858217592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45932.344858217592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45932.344858217592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45932.344858217592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45932.344858217592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45932.344858217592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45932.344858217592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45932.344858217592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45932.344858217592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45932.344858217592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45932.344858217592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45932.344858217592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45932.344858217592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45932.344858217592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45932.344858217592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45932.344858217592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45932.344858217592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45932.344858217592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45932.344858217592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45932.344858217592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45932.344858217592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45932.344858217592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45932.344858217592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45932.344858217592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45932.344858217592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45932.344858217592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45932.344858217592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45932.344858217592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45932.344858217592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45932.344858217592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45932.344858217592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45932.344858217592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45932.344858217592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45932.344858217592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45932.344858217592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45932.344858217592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45932.344858217592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45932.344858217592</v>
      </c>
      <c r="H70" s="68"/>
      <c r="I70" s="73" t="str">
        <f>IFERROR(VLOOKUP(D70,DB!A:F,6,0),"")</f>
        <v/>
      </c>
      <c r="J70" s="73" t="str">
        <f>IFERROR(VLOOKUP(D70,DB!A:G,7,0),"")</f>
        <v/>
      </c>
      <c r="K70" s="69"/>
      <c r="L70" s="70" t="str">
        <f>IFERROR(VLOOKUP(D70,DB!A:I,9,0),"")</f>
        <v/>
      </c>
    </row>
  </sheetData>
  <customSheetViews>
    <customSheetView guid="{F6042A99-DD27-4453-835D-0834D95730CC}" filter="1" showAutoFilter="1">
      <pageMargins left="0" right="0" top="0" bottom="0" header="0" footer="0"/>
      <autoFilter ref="B1:M1" xr:uid="{2E2FDB3F-4C04-4C45-875F-0D992C19C436}"/>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240.69307581018074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125.61777488426014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107.34502025463007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9.1192910879617557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0.17794849536585389</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45932.344858217592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45932.344858217592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45932.344858217592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45932.344858217592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45932.344858217592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45932.344858217592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45932.344858217592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45932.344858217592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45932.344858217592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45932.344858217592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45932.344858217592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45932.344858217592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45932.344858217592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45932.344858217592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45932.344858217592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45932.344858217592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45932.344858217592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45932.344858217592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45932.344858217592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45932.344858217592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45932.344858217592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45932.344858217592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45932.344858217592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45932.344858217592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45932.344858217592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45932.344858217592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45932.344858217592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45932.344858217592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45932.344858217592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45932.344858217592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45932.344858217592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45932.344858217592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45932.344858217592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45932.344858217592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45932.344858217592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45932.344858217592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45932.344858217592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45932.344858217592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45932.344858217592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45932.344858217592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45932.344858217592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45932.344858217592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45932.344858217592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45932.344858217592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45932.344858217592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45932.344858217592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45932.344858217592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45932.344858217592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45932.344858217592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45932.344858217592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45932.344858217592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45932.344858217592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45932.344858217592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45932.344858217592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45932.344858217592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45932.344858217592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45932.344858217592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45932.344858217592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45932.344858217592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45932.344858217592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45932.344858217592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45932.344858217592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45932.344858217592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45932.344858217592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45932.344858217592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45932.344858217592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45932.344858217592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45932.344858217592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45932.344858217592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45932.344858217592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45932.344858217592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45932.344858217592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45932.344858217592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45932.344858217592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45932.344858217592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45932.344858217592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45932.344858217592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45932.344858217592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45932.344858217592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45932.344858217592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45932.344858217592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45932.344858217592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45932.344858217592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45932.344858217592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45932.344858217592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45932.344858217592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45932.344858217592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45932.344858217592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45932.344858217592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45932.344858217592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45932.344858217592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45932.344858217592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45932.344858217592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45932.344858217592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45932.344858217592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45932.344858217592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45932.344858217592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45932.344858217592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45932.344858217592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45932.344858217592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45932.344858217592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45932.344858217592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45932.344858217592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45932.344858217592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45932.344858217592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45932.344858217592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45932.344858217592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45932.344858217592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45932.344858217592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45932.344858217592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45932.344858217592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45932.344858217592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45932.344858217592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45932.344858217592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45932.344858217592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45932.344858217592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45932.344858217592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45932.344858217592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45932.344858217592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45932.344858217592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45932.344858217592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45932.344858217592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45932.344858217592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45932.344858217592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45932.344858217592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45932.344858217592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45932.344858217592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45932.344858217592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45932.344858217592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45932.344858217592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45932.344858217592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45932.344858217592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45932.344858217592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45932.344858217592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45932.344858217592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45932.344858217592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45932.344858217592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45932.344858217592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45932.344858217592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45932.344858217592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45932.344858217592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45932.344858217592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45932.344858217592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45932.344858217592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45932.344858217592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45932.344858217592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45932.344858217592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45932.344858217592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45932.344858217592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45932.344858217592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45932.344858217592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45932.344858217592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45932.344858217592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45932.344858217592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45932.344858217592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45932.344858217592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45932.344858217592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45932.344858217592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45932.344858217592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45932.344858217592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45932.344858217592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45932.344858217592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45932.344858217592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45932.344858217592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45932.344858217592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45932.344858217592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45932.344858217592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45932.344858217592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45932.344858217592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45932.344858217592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45932.344858217592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45932.344858217592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45932.344858217592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45932.344858217592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45932.344858217592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45932.344858217592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45932.344858217592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45932.344858217592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45932.344858217592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45932.344858217592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45932.344858217592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45932.344858217592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45932.344858217592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45932.344858217592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45932.344858217592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45932.344858217592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45932.344858217592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45932.344858217592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45932.344858217592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45932.344858217592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45932.344858217592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45932.344858217592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45932.344858217592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45932.344858217592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45932.344858217592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45932.344858217592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45932.344858217592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45932.344858217592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45932.344858217592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45932.344858217592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45932.344858217592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45932.344858217592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45932.344858217592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45932.344858217592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45932.344858217592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45932.344858217592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45932.344858217592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45932.344858217592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45932.344858217592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45932.344858217592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45932.344858217592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45932.344858217592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45932.344858217592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45932.344858217592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45932.344858217592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45932.344858217592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45932.344858217592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45932.344858217592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45932.344858217592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45932.344858217592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45932.344858217592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45932.344858217592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45932.344858217592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45932.344858217592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45932.344858217592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45932.344858217592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45932.344858217592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45932.344858217592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45932.344858217592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45932.344858217592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45932.344858217592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45932.344858217592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45932.344858217592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45932.344858217592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45932.344858217592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45932.344858217592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45932.344858217592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45932.344858217592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45932.344858217592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45932.344858217592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45932.344858217592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45932.344858217592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45932.344858217592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45932.344858217592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45932.344858217592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45932.344858217592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45932.344858217592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45932.344858217592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45932.344858217592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45932.344858217592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45932.344858217592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45932.344858217592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45932.344858217592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45932.344858217592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45932.344858217592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45932.344858217592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45932.344858217592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45932.344858217592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45932.344858217592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45932.344858217592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45932.344858217592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45932.344858217592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45932.344858217592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45932.344858217592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45932.344858217592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45932.344858217592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45932.344858217592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45932.344858217592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45932.344858217592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45932.344858217592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45932.344858217592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45932.344858217592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45932.344858217592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45932.344858217592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45932.344858217592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45932.344858217592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45932.344858217592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45932.344858217592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45932.344858217592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45932.344858217592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45932.344858217592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45932.344858217592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45932.344858217592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45932.344858217592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45932.344858217592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45932.344858217592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45932.344858217592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45932.344858217592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45932.344858217592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45932.344858217592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45932.344858217592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45932.344858217592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45932.344858217592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45932.344858217592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45932.344858217592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45932.344858217592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45932.344858217592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45932.344858217592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45932.344858217592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45932.344858217592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45932.344858217592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45932.344858217592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45932.344858217592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45932.344858217592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45932.344858217592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45932.344858217592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45932.344858217592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45932.344858217592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45932.344858217592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45932.344858217592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45932.344858217592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45932.344858217592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45932.344858217592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45932.344858217592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45932.344858217592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45932.344858217592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45932.344858217592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45932.344858217592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45932.344858217592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45932.344858217592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45932.344858217592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45932.344858217592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45932.344858217592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45932.344858217592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45932.344858217592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45932.344858217592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45932.344858217592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45932.344858217592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45932.344858217592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45932.344858217592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45932.344858217592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45932.344858217592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45932.344858217592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45932.344858217592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45932.344858217592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45932.344858217592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45932.344858217592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45932.344858217592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45932.344858217592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45932.344858217592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45932.344858217592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45932.344858217592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45932.344858217592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45932.344858217592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45932.344858217592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45932.344858217592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45932.344858217592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45932.344858217592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45932.344858217592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45932.344858217592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45932.344858217592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1.0552662039117422E-2</v>
      </c>
      <c r="H2" s="22">
        <v>45932.334305555552</v>
      </c>
      <c r="I2" s="19" t="str">
        <f>IFERROR(VLOOKUP(D2,DB!A:F,6,0),"")</f>
        <v>Power Cube</v>
      </c>
      <c r="J2" s="18" t="str">
        <f>IFERROR(VLOOKUP(D2,DB!A:G,7,0),"")</f>
        <v>Vandalized</v>
      </c>
      <c r="K2" s="50" t="s">
        <v>39061</v>
      </c>
      <c r="L2" s="23" t="str">
        <f>IFERROR(VLOOKUP(D2,DB!A:I,9,0),"")</f>
        <v>Latis</v>
      </c>
    </row>
    <row r="3" spans="1:13" ht="15" customHeight="1">
      <c r="A3" s="19"/>
      <c r="B3" s="75" t="str">
        <f>IFERROR(VLOOKUP(D3,DB!A:K,11,0),"")</f>
        <v/>
      </c>
      <c r="C3" s="18"/>
      <c r="D3" s="18"/>
      <c r="E3" s="18"/>
      <c r="F3" s="20"/>
      <c r="G3" s="21">
        <f t="shared" ca="1" si="0"/>
        <v>45932.344858217592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45932.344858217592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45932.344858217592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45932.344858217592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45932.344858217592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45932.344858217592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45932.344858217592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45932.344858217592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45932.344858217592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45932.344858217592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45932.344858217592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45932.344858217592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45932.344858217592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45932.344858217592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45932.344858217592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45932.344858217592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45932.344858217592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45932.344858217592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45932.344858217592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45932.344858217592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45932.344858217592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45932.344858217592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45932.344858217592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45932.344858217592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45932.344858217592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45932.344858217592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45932.344858217592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45932.344858217592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45932.344858217592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45932.344858217592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45932.344858217592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45932.344858217592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45932.344858217592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45932.344858217592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45932.344858217592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45932.344858217592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45932.344858217592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45932.344858217592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45932.344858217592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45932.344858217592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45932.344858217592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45932.344858217592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45932.344858217592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45932.344858217592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45932.344858217592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45932.344858217592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45932.344858217592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45932.344858217592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45932.344858217592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45932.344858217592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45932.344858217592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45932.344858217592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45932.344858217592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45932.344858217592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45932.344858217592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45932.344858217592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45932.344858217592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45932.344858217592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45932.344858217592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45932.344858217592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45932.344858217592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45932.344858217592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45932.344858217592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45932.344858217592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45932.344858217592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45932.344858217592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45932.344858217592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45932.344858217592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45932.344858217592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45932.344858217592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45932.344858217592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45932.344858217592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45932.344858217592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45932.344858217592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45932.344858217592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45932.344858217592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45932.344858217592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45932.344858217592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45932.344858217592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45932.344858217592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45932.344858217592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45932.344858217592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45932.344858217592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45932.344858217592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45932.344858217592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45932.344858217592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45932.344858217592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45932.344858217592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45932.344858217592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45932.344858217592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45932.344858217592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45932.344858217592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45932.344858217592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45932.344858217592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45932.344858217592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45932.344858217592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45932.344858217592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45932.344858217592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45932.344858217592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45932.344858217592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45932.344858217592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45932.344858217592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45932.344858217592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45932.344858217592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45932.344858217592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45932.344858217592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45932.344858217592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45932.344858217592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45932.344858217592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45932.344858217592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45932.344858217592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45932.344858217592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45932.344858217592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45932.344858217592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45932.344858217592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45932.344858217592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45932.344858217592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45932.344858217592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45932.344858217592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45932.344858217592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45932.344858217592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45932.344858217592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45932.344858217592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45932.344858217592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45932.344858217592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45932.344858217592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45932.344858217592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45932.344858217592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45932.344858217592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45932.344858217592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45932.344858217592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45932.344858217592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45932.344858217592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45932.344858217592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45932.344858217592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45932.344858217592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45932.344858217592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45932.344858217592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45932.344858217592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45932.344858217592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45932.344858217592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45932.344858217592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45932.344858217592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45932.344858217592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45932.344858217592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45932.344858217592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45932.344858217592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45932.344858217592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45932.344858217592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45932.344858217592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45932.344858217592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45932.344858217592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45932.344858217592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45932.344858217592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45932.344858217592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45932.344858217592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45932.344858217592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45932.344858217592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45932.344858217592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45932.344858217592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45932.344858217592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45932.344858217592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45932.344858217592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45932.344858217592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45932.344858217592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45932.344858217592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45932.344858217592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45932.344858217592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45932.344858217592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45932.344858217592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45932.344858217592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45932.344858217592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45932.344858217592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45932.344858217592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45932.344858217592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45932.344858217592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45932.344858217592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45932.344858217592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45932.344858217592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45932.344858217592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45932.344858217592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45932.344858217592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45932.344858217592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45932.344858217592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45932.344858217592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45932.344858217592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45932.344858217592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45932.344858217592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45932.344858217592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45932.344858217592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45932.344858217592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45932.344858217592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45932.344858217592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45932.344858217592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45932.344858217592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45932.344858217592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45932.344858217592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45932.344858217592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45932.344858217592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45932.344858217592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45932.344858217592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45932.344858217592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45932.344858217592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45932.344858217592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45932.344858217592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45932.344858217592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45932.344858217592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45932.344858217592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45932.344858217592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45932.344858217592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45932.344858217592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45932.344858217592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45932.344858217592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45932.344858217592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45932.344858217592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45932.344858217592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45932.344858217592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45932.344858217592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45932.344858217592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45932.344858217592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45932.344858217592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45932.344858217592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45932.344858217592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45932.344858217592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45932.344858217592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45932.344858217592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45932.344858217592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45932.344858217592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45932.344858217592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45932.344858217592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45932.344858217592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45932.344858217592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45932.344858217592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45932.344858217592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45932.344858217592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45932.344858217592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45932.344858217592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45932.344858217592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45932.344858217592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45932.344858217592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45932.344858217592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45932.344858217592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45932.344858217592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45932.344858217592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45932.344858217592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45932.344858217592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45932.344858217592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45932.344858217592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45932.344858217592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45932.344858217592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45932.344858217592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45932.344858217592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45932.344858217592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45932.344858217592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45932.344858217592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45932.344858217592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45932.344858217592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45932.344858217592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45932.344858217592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45932.344858217592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45932.344858217592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45932.344858217592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45932.344858217592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45932.344858217592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45932.344858217592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45932.344858217592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45932.344858217592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45932.344858217592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45932.344858217592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45932.344858217592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45932.344858217592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45932.344858217592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45932.344858217592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45932.344858217592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45932.344858217592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45932.344858217592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45932.344858217592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45932.344858217592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45932.344858217592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45932.344858217592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45932.344858217592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45932.344858217592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45932.344858217592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45932.344858217592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45932.344858217592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45932.344858217592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45932.344858217592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45932.344858217592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45932.344858217592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45932.344858217592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45932.344858217592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45932.344858217592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45932.344858217592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45932.344858217592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45932.344858217592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45932.344858217592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45932.344858217592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45932.344858217592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45932.344858217592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45932.344858217592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45932.344858217592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45932.344858217592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45932.344858217592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45932.344858217592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45932.344858217592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45932.344858217592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45932.344858217592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45932.344858217592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45932.344858217592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45932.344858217592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45932.344858217592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45932.344858217592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45932.344858217592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45932.344858217592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45932.344858217592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45932.344858217592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45932.344858217592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45932.344858217592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45932.344858217592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45932.344858217592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45932.344858217592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45932.344858217592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45932.344858217592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45932.344858217592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45932.344858217592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45932.344858217592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45932.344858217592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45932.344858217592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45932.344858217592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45932.344858217592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45932.344858217592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45932.344858217592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45932.344858217592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45932.344858217592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45932.344858217592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45932.344858217592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45932.344858217592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45932.344858217592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45932.344858217592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45932.344858217592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45932.344858217592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45932.344858217592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45932.344858217592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45932.344858217592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45932.344858217592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45932.344858217592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45932.344858217592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45932.344858217592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45932.344858217592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45932.344858217592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45932.344858217592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45932.344858217592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45932.344858217592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45932.344858217592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45932.344858217592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45932.344858217592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45932.344858217592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45932.344858217592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45932.344858217592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45932.344858217592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45932.344858217592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45932.344858217592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45932.344858217592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45932.344858217592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45932.344858217592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45932.344858217592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45932.344858217592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45932.344858217592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45932.344858217592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45932.344858217592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45932.344858217592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45932.344858217592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45932.344858217592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45932.344858217592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45932.344858217592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45932.344858217592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45932.344858217592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45932.344858217592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45932.344858217592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45932.344858217592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45932.344858217592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45932.344858217592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45932.344858217592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45932.344858217592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45932.344858217592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45932.344858217592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45932.344858217592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45932.344858217592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45932.344858217592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45932.344858217592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45932.344858217592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45932.344858217592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45932.344858217592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45932.344858217592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45932.344858217592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45932.344858217592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45932.344858217592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45932.344858217592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45932.344858217592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45932.344858217592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45932.344858217592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45932.344858217592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45932.344858217592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45932.344858217592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45932.344858217592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45932.344858217592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45932.344858217592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45932.344858217592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45932.344858217592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45932.344858217592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45932.344858217592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45932.344858217592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45932.344858217592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45932.344858217592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45932.344858217592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45932.344858217592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45932.344858217592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45932.344858217592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45932.344858217592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45932.344858217592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45932.344858217592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45932.344858217592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45932.344858217592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45932.344858217592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45932.344858217592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45932.344858217592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45932.344858217592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45932.344858217592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45932.344858217592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45932.344858217592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45932.344858217592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45932.344858217592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45932.344858217592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45932.344858217592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45932.344858217592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45932.344858217592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45932.344858217592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45932.344858217592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45932.344858217592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45932.344858217592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45932.344858217592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45932.344858217592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45932.344858217592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45932.344858217592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45932.344858217592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45932.344858217592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45932.344858217592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45932.344858217592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45932.344858217592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45932.344858217592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45932.344858217592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45932.344858217592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45932.344858217592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45932.344858217592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45932.344858217592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45932.344858217592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45932.344858217592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45932.344858217592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45932.344858217592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45932.344858217592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45932.344858217592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45932.344858217592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45932.344858217592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45932.344858217592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45932.344858217592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45932.344858217592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45932.344858217592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45932.344858217592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45932.344858217592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45932.344858217592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45932.344858217592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45932.344858217592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45932.344858217592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45932.344858217592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45932.344858217592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45932.344858217592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45932.344858217592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45932.344858217592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45932.344858217592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45932.344858217592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45932.344858217592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45932.344858217592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45932.344858217592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45932.344858217592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45932.344858217592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45932.344858217592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45932.344858217592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45932.344858217592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45932.344858217592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45932.344858217592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45932.344858217592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45932.344858217592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45932.344858217592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45932.344858217592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45932.344858217592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45932.344858217592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45932.344858217592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45932.344858217592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45932.344858217592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45932.344858217592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45932.344858217592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45932.344858217592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45932.344858217592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45932.344858217592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45932.344858217592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45932.344858217592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45932.344858217592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45932.344858217592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45932.344858217592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45932.344858217592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45932.344858217592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45932.344858217592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45932.344858217592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45932.344858217592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45932.344858217592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45932.344858217592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45932.344858217592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45932.344858217592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45932.344858217592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45932.344858217592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45932.344858217592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45932.344858217592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45932.344858217592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45932.344858217592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45932.344858217592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45932.344858217592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45932.344858217592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45932.344858217592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45932.344858217592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45932.344858217592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45932.344858217592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45932.344858217592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45932.344858217592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45932.344858217592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45932.344858217592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45932.344858217592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45932.344858217592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45932.344858217592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45932.344858217592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45932.344858217592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45932.344858217592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45932.344858217592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45932.344858217592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45932.344858217592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45932.344858217592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45932.344858217592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45932.344858217592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45932.344858217592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45932.344858217592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45932.344858217592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45932.344858217592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45932.344858217592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45932.344858217592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45932.344858217592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45932.344858217592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45932.344858217592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45932.344858217592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45932.344858217592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45932.344858217592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45932.344858217592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45932.344858217592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45932.344858217592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45932.344858217592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45932.344858217592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45932.344858217592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45932.344858217592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45932.344858217592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45932.344858217592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45932.344858217592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45932.344858217592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45932.344858217592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45932.344858217592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45932.344858217592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45932.344858217592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45932.344858217592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45932.344858217592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45932.344858217592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45932.344858217592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45932.344858217592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45932.344858217592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45932.344858217592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45932.344858217592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45932.344858217592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45932.344858217592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45932.344858217592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45932.344858217592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45932.344858217592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45932.344858217592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45932.344858217592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45932.344858217592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45932.344858217592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45932.344858217592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45932.344858217592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45932.344858217592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45932.344858217592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45932.344858217592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45932.344858217592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45932.344858217592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45932.344858217592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45932.344858217592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45932.344858217592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45932.344858217592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45932.344858217592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45932.344858217592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45932.344858217592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45932.344858217592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45932.344858217592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45932.344858217592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45932.344858217592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45932.344858217592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45932.344858217592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45932.344858217592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45932.344858217592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45932.344858217592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45932.344858217592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45932.344858217592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45932.344858217592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45932.344858217592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45932.344858217592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45932.344858217592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45932.344858217592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45932.344858217592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45932.344858217592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45932.344858217592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45932.344858217592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45932.344858217592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45932.344858217592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45932.344858217592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45932.344858217592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45932.344858217592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45932.344858217592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45932.344858217592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45932.344858217592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45932.344858217592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45932.344858217592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45932.344858217592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45932.344858217592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45932.344858217592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45932.344858217592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45932.344858217592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45932.344858217592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45932.344858217592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45932.344858217592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45932.344858217592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45932.344858217592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45932.344858217592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45932.344858217592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45932.344858217592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45932.344858217592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45932.344858217592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45932.344858217592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45932.344858217592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45932.344858217592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45932.344858217592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45932.344858217592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45932.344858217592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45932.344858217592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45932.344858217592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45932.344858217592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45932.344858217592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45932.344858217592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45932.344858217592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45932.344858217592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45932.344858217592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45932.344858217592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45932.344858217592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45932.344858217592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45932.344858217592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45932.344858217592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45932.344858217592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45932.344858217592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45932.344858217592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45932.344858217592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45932.344858217592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45932.344858217592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45932.344858217592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45932.344858217592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45932.344858217592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45932.344858217592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45932.344858217592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45932.344858217592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45932.344858217592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45932.344858217592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45932.344858217592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45932.344858217592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45932.344858217592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45932.344858217592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45932.344858217592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45932.344858217592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45932.344858217592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45932.344858217592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45932.344858217592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45932.344858217592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45932.344858217592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45932.344858217592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45932.344858217592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45932.344858217592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45932.344858217592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45932.344858217592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45932.344858217592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45932.344858217592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45932.344858217592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45932.344858217592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45932.344858217592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45932.344858217592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45932.344858217592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45932.344858217592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45932.344858217592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45932.344858217592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45932.344858217592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45932.344858217592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45932.344858217592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45932.344858217592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45932.344858217592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45932.344858217592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45932.344858217592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45932.344858217592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45932.344858217592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45932.344858217592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45932.344858217592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45932.344858217592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45932.344858217592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45932.344858217592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45932.344858217592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45932.344858217592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45932.344858217592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45932.344858217592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45932.344858217592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45932.344858217592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45932.344858217592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45932.344858217592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45932.344858217592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45932.344858217592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45932.344858217592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45932.344858217592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45932.344858217592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45932.344858217592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45932.344858217592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45932.344858217592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45932.344858217592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45932.344858217592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45932.344858217592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45932.344858217592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45932.344858217592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45932.344858217592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45932.344858217592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45932.344858217592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45932.344858217592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45932.344858217592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45932.344858217592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45932.344858217592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45932.344858217592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45932.344858217592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45932.344858217592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45932.344858217592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45932.344858217592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45932.344858217592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45932.344858217592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45932.344858217592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45932.344858217592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45932.344858217592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45932.344858217592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45932.344858217592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45932.344858217592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45932.344858217592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45932.344858217592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45932.344858217592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45932.344858217592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45932.344858217592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45932.344858217592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45932.344858217592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45932.344858217592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45932.344858217592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45932.344858217592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45932.344858217592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45932.344858217592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45932.344858217592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45932.344858217592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45932.344858217592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45932.344858217592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45932.344858217592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45932.344858217592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45932.344858217592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45932.344858217592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45932.344858217592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45932.344858217592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45932.344858217592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45932.344858217592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45932.344858217592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45932.344858217592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45932.344858217592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45932.344858217592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45932.344858217592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45932.344858217592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45932.344858217592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45932.344858217592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45932.344858217592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45932.344858217592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45932.344858217592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45932.344858217592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45932.344858217592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45932.344858217592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45932.344858217592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45932.344858217592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45932.344858217592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45932.344858217592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45932.344858217592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45932.344858217592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45932.344858217592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45932.344858217592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45932.344858217592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45932.344858217592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45932.344858217592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45932.344858217592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45932.344858217592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45932.344858217592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45932.344858217592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45932.344858217592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45932.344858217592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45932.344858217592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45932.344858217592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45932.344858217592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45932.344858217592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45932.344858217592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45932.344858217592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45932.344858217592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45932.344858217592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45932.344858217592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45932.344858217592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45932.344858217592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45932.344858217592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45932.344858217592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45932.344858217592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45932.344858217592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45932.344858217592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45932.344858217592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45932.344858217592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45932.344858217592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45932.344858217592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45932.344858217592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45932.344858217592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45932.344858217592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45932.344858217592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45932.344858217592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45932.344858217592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45932.344858217592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45932.344858217592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45932.344858217592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45932.344858217592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45932.344858217592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45932.344858217592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45932.344858217592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45932.344858217592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45932.344858217592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45932.344858217592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45932.344858217592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45932.344858217592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45932.344858217592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45932.344858217592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45932.344858217592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45932.344858217592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45932.344858217592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45932.344858217592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45932.344858217592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45932.344858217592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45932.344858217592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45932.344858217592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45932.344858217592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45932.344858217592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45932.344858217592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45932.344858217592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45932.344858217592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45932.344858217592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45932.344858217592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45932.344858217592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45932.344858217592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45932.344858217592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45932.344858217592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45932.344858217592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45932.344858217592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45932.344858217592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45932.344858217592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45932.344858217592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45932.344858217592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45932.344858217592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45932.344858217592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45932.344858217592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45932.344858217592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45932.344858217592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45932.344858217592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45932.344858217592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45932.344858217592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45932.344858217592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45932.344858217592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45932.344858217592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45932.344858217592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45932.344858217592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45932.344858217592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45932.344858217592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45932.344858217592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45932.344858217592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45932.344858217592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45932.344858217592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45932.344858217592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45932.344858217592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45932.344858217592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45932.344858217592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45932.344858217592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45932.344858217592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45932.344858217592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45932.344858217592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45932.344858217592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45932.344858217592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45932.344858217592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45932.344858217592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45932.344858217592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45932.344858217592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45932.344858217592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45932.344858217592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45932.344858217592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45932.344858217592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45932.344858217592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45932.344858217592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45932.344858217592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45932.344858217592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45932.344858217592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45932.344858217592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45932.344858217592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45932.344858217592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45932.344858217592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45932.344858217592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45932.344858217592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45932.344858217592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45932.344858217592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45932.344858217592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45932.344858217592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45932.344858217592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45932.344858217592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45932.344858217592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45932.344858217592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45932.344858217592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45932.344858217592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45932.344858217592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45932.344858217592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45932.344858217592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45932.344858217592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45932.344858217592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45932.344858217592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45932.344858217592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45932.344858217592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45932.344858217592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45932.344858217592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45932.344858217592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45932.344858217592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45932.344858217592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45932.344858217592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45932.344858217592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45932.344858217592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45932.344858217592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45932.344858217592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45932.344858217592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45932.344858217592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45932.344858217592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45932.344858217592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45932.344858217592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45932.344858217592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45932.344858217592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45932.344858217592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45932.344858217592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45932.344858217592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45932.344858217592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45932.344858217592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45932.344858217592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45932.344858217592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45932.344858217592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45932.344858217592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45932.344858217592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45932.344858217592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45932.344858217592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45932.344858217592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45932.344858217592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45932.344858217592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45932.344858217592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45932.344858217592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45932.344858217592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45932.344858217592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45932.344858217592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45932.344858217592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45932.344858217592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45932.344858217592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45932.344858217592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45932.344858217592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45932.344858217592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45932.344858217592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45932.344858217592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45932.344858217592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45932.344858217592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45932.344858217592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45932.344858217592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45932.344858217592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45932.344858217592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45932.344858217592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45932.344858217592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45932.344858217592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45932.344858217592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45932.344858217592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45932.344858217592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45932.344858217592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45932.344858217592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45932.344858217592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45932.344858217592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45932.344858217592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45932.344858217592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45932.344858217592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45932.344858217592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45932.344858217592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45932.344858217592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45932.344858217592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45932.344858217592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45932.344858217592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45932.344858217592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45932.344858217592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45932.344858217592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45932.344858217592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45932.344858217592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45932.344858217592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45932.344858217592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45932.344858217592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45932.344858217592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45932.344858217592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45932.344858217592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45932.344858217592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45932.344858217592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45932.344858217592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45932.344858217592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45932.344858217592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45932.344858217592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45932.344858217592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45932.344858217592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45932.344858217592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45932.344858217592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45932.344858217592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45932.344858217592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45932.344858217592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45932.344858217592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45932.344858217592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45932.344858217592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45932.344858217592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45932.344858217592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45932.344858217592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45932.344858217592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45932.344858217592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45932.344858217592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45932.344858217592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45932.344858217592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45932.344858217592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45932.344858217592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45932.344858217592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45932.344858217592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45932.344858217592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45932.344858217592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45932.344858217592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45932.344858217592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45932.344858217592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45932.344858217592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45932.344858217592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45932.344858217592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45932.344858217592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45932.344858217592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45932.344858217592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45932.344858217592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45932.344858217592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45932.344858217592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45932.344858217592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45932.344858217592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45932.344858217592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45932.344858217592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45932.344858217592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45932.344858217592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45932.344858217592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45932.344858217592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45932.344858217592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45932.344858217592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45932.344858217592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45932.344858217592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45932.344858217592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45932.344858217592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45932.344858217592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45932.344858217592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45932.344858217592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45932.344858217592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45932.344858217592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45932.344858217592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45932.344858217592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45932.344858217592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45932.344858217592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45932.344858217592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45932.344858217592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45932.344858217592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45932.344858217592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45932.344858217592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45932.344858217592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45932.344858217592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45932.344858217592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45932.344858217592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45932.344858217592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45932.344858217592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45932.344858217592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45932.344858217592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45932.344858217592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45932.344858217592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45932.344858217592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45932.344858217592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45932.344858217592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45932.344858217592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45932.344858217592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45932.344858217592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45932.344858217592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45932.344858217592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45932.344858217592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45932.344858217592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45932.344858217592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45932.344858217592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45932.344858217592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45932.344858217592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45932.344858217592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45932.344858217592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45932.344858217592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45932.344858217592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45932.344858217592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45932.344858217592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45932.344858217592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45932.344858217592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45932.344858217592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45932.344858217592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45932.344858217592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45932.344858217592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45932.344858217592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45932.344858217592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45932.344858217592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45932.344858217592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45932.344858217592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45932.344858217592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45932.344858217592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45932.344858217592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45932.344858217592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45932.344858217592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45932.344858217592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45932.344858217592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45932.344858217592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45932.344858217592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45932.344858217592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45932.344858217592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45932.344858217592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45932.344858217592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45932.344858217592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45932.344858217592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45932.344858217592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45932.344858217592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45932.344858217592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45932.344858217592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45932.344858217592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45932.344858217592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45932.344858217592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45932.344858217592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45932.344858217592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45932.344858217592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45932.344858217592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45932.344858217592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45932.344858217592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45932.344858217592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45932.344858217592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45932.344858217592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45932.344858217592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45932.344858217592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45932.344858217592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45932.344858217592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45932.344858217592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45932.344858217592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45932.344858217592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45932.344858217592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45932.344858217592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45932.344858217592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45932.344858217592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45932.344858217592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45932.344858217592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45932.344858217592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45932.344858217592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45932.344858217592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45932.344858217592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45932.344858217592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45932.344858217592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45932.344858217592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45932.344858217592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45932.344858217592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45932.344858217592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45932.344858217592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45932.344858217592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45932.344858217592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45932.344858217592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45932.344858217592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45932.344858217592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45932.344858217592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45932.344858217592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45932.344858217592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45932.344858217592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45932.344858217592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45932.344858217592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45932.344858217592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45932.344858217592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45932.344858217592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45932.344858217592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45932.344858217592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45932.344858217592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45932.344858217592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45932.344858217592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45932.344858217592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45932.344858217592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45932.344858217592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45932.344858217592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45932.344858217592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45932.344858217592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45932.344858217592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45932.344858217592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45932.344858217592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45932.344858217592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45932.344858217592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45932.344858217592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45932.344858217592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45932.344858217592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45932.344858217592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228.86414062499534</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1.4545804398148903</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37263</v>
      </c>
      <c r="E4" s="112" t="s">
        <v>38964</v>
      </c>
      <c r="F4" s="113">
        <v>45932.304224537038</v>
      </c>
      <c r="G4" s="114">
        <f ca="1">IFERROR(NOW()-F4,"")</f>
        <v>4.0633680553582963E-2</v>
      </c>
      <c r="H4" s="113">
        <v>45932.298321759263</v>
      </c>
      <c r="I4" s="110" t="str">
        <f>IFERROR(VLOOKUP(D4,DB!A:F,6,0),"")</f>
        <v>SCECO</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45932.344858217592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45932.344858217592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45932.344858217592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45932.344858217592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45932.344858217592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45932.344858217592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45932.344858217592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45932.344858217592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45932.344858217592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45932.344858217592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45932.344858217592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45932.344858217592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45932.344858217592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45932.344858217592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45932.344858217592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45932.344858217592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45932.344858217592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45932.344858217592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45932.344858217592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45932.344858217592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45932.344858217592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45932.344858217592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45932.344858217592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45932.344858217592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45932.344858217592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45932.344858217592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45932.344858217592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45932.344858217592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45932.344858217592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45932.344858217592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45932.344858217592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45932.344858217592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45932.344858217592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45932.344858217592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45932.344858217592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45932.344858217592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45932.344858217592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45932.344858217592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45932.344858217592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45932.344858217592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45932.344858217592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45932.344858217592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45932.344858217592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45932.344858217592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45932.344858217592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45932.344858217592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45932.344858217592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45932.344858217592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45932.344858217592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45932.344858217592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45932.344858217592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45932.344858217592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45932.344858217592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45932.344858217592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45932.344858217592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45932.344858217592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45932.344858217592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45932.344858217592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45932.344858217592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45932.344858217592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45932.344858217592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45932.344858217592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45932.344858217592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45932.344858217592</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45932.344858217592</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45932.344858217592</v>
      </c>
      <c r="H70" s="113"/>
      <c r="I70" s="110" t="str">
        <f>IFERROR(VLOOKUP(D70,DB!A:F,6,0),"")</f>
        <v/>
      </c>
      <c r="J70" s="110" t="str">
        <f>IFERROR(VLOOKUP(D70,DB!A:G,7,0),"")</f>
        <v/>
      </c>
      <c r="K70" s="115"/>
      <c r="L70" s="107" t="str">
        <f>IFERROR(VLOOKUP(D70,DB!A:I,9,0),"")</f>
        <v/>
      </c>
    </row>
    <row r="71" spans="1:12" ht="15" customHeight="1">
      <c r="A71" s="110"/>
      <c r="B71" s="110" t="str">
        <f>IFERROR(VLOOKUP(D71,DB!A:K,11,0),"")</f>
        <v/>
      </c>
      <c r="C71" s="111"/>
      <c r="D71" s="107"/>
      <c r="E71" s="112"/>
      <c r="F71" s="113"/>
      <c r="G71" s="114">
        <f ca="1">IFERROR(NOW()-F71,"")</f>
        <v>45932.344858217592</v>
      </c>
      <c r="H71" s="113"/>
      <c r="I71" s="110" t="str">
        <f>IFERROR(VLOOKUP(D71,DB!A:F,6,0),"")</f>
        <v/>
      </c>
      <c r="J71" s="110" t="str">
        <f>IFERROR(VLOOKUP(D71,DB!A:G,7,0),"")</f>
        <v/>
      </c>
      <c r="K71" s="115"/>
      <c r="L71" s="107" t="str">
        <f>IFERROR(VLOOKUP(D71,DB!A:I,9,0),"")</f>
        <v/>
      </c>
    </row>
  </sheetData>
  <dataValidations count="2">
    <dataValidation allowBlank="1" showInputMessage="1" showErrorMessage="1" sqref="E1" xr:uid="{A4F81451-56CC-4543-9497-104C4E44EE4B}"/>
    <dataValidation type="list" allowBlank="1" showInputMessage="1" showErrorMessage="1" sqref="E2: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40.512798032403225</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6.1559809027748997</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45932.344858217592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45932.344858217592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45932.344858217592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45932.344858217592</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45932.344858217592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45932.344858217592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45932.344858217592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45932.344858217592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45932.344858217592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45932.344858217592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45932.344858217592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45932.344858217592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45932.344858217592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45932.344858217592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45932.344858217592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45932.344858217592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45932.344858217592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45932.344858217592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45932.344858217592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45932.344858217592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45932.344858217592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45932.344858217592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45932.344858217592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45932.344858217592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45932.344858217592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45932.344858217592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45932.344858217592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45932.344858217592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45932.344858217592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45932.344858217592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45932.344858217592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45932.344858217592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45932.344858217592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45932.344858217592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45932.344858217592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45932.344858217592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45932.344858217592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45932.344858217592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45932.344858217592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45932.344858217592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45932.344858217592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45932.344858217592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45932.344858217592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45932.344858217592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45932.344858217592</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45932.344858217592</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45932.344858217592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45932.344858217592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45932.344858217592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45932.344858217592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45932.344858217592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45932.344858217592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45932.344858217592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45932.344858217592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45932.344858217592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45932.344858217592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45932.344858217592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45932.344858217592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45932.344858217592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45932.344858217592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45932.344858217592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45932.344858217592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45932.344858217592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45932.344858217592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45932.344858217592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45932.344858217592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45932.344858217592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45932.344858217592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45932.344858217592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45932.344858217592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45932.344858217592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45932.344858217592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45932.344858217592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45932.344858217592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45932.344858217592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45932.344858217592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45932.344858217592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45932.344858217592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45932.344858217592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45932.344858217592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45932.344858217592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45932.344858217592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45932.344858217592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45932.344858217592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45932.344858217592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45932.344858217592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45932.344858217592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45932.344858217592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45932.344858217592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45932.344858217592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45932.344858217592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45932.344858217592</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45932.344858217592</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45932.344858217592</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45932.344858217592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45932.344858217592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45932.344858217592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45932.344858217592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45932.344858217592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45932.344858217592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45932.344858217592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45932.344858217592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45932.344858217592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45932.344858217592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45932.344858217592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45932.344858217592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45932.344858217592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45932.344858217592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45932.344858217592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45932.344858217592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45932.344858217592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45932.344858217592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45932.344858217592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45932.344858217592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45932.344858217592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45932.344858217592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45932.344858217592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45932.344858217592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45932.344858217592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45932.344858217592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45932.344858217592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45932.344858217592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45932.344858217592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45932.344858217592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45932.344858217592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45932.344858217592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45932.344858217592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45932.344858217592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45932.344858217592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45932.344858217592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45932.344858217592</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45932.344858217592</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45932.344858217592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45932.344858217592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45932.344858217592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45932.344858217592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45932.344858217592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45932.344858217592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45932.344858217592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45932.344858217592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45932.344858217592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45932.344858217592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45932.344858217592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45932.344858217592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45932.344858217592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45932.344858217592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45932.344858217592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45932.344858217592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45932.344858217592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45932.344858217592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45932.344858217592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45932.344858217592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45932.344858217592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45932.344858217592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45932.344858217592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45932.344858217592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45932.344858217592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45932.344858217592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45932.344858217592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45932.344858217592</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45932.344858217592</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45932.344858217592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45932.344858217592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45932.344858217592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45932.344858217592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45932.344858217592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45932.344858217592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45932.344858217592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45932.344858217592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45932.344858217592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45932.344858217592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45932.344858217592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45932.344858217592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45932.344858217592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45932.344858217592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45932.344858217592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45932.344858217592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45932.344858217592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45932.344858217592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45932.344858217592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45932.344858217592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45932.344858217592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45932.344858217592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45932.344858217592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45932.344858217592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45932.344858217592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45932.344858217592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45932.344858217592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45932.344858217592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45932.344858217592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45932.344858217592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45932.344858217592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45932.344858217592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45932.344858217592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45932.344858217592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45932.344858217592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45932.344858217592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45932.344858217592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45932.344858217592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45932.344858217592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45932.344858217592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45932.344858217592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45932.344858217592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45932.344858217592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45932.344858217592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45932.344858217592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45932.344858217592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45932.344858217592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45932.344858217592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45932.344858217592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45932.344858217592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45932.344858217592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45932.344858217592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45932.344858217592</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45932.344858217592</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2"/>
  <sheetViews>
    <sheetView tabSelected="1"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3.2011429398116888</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5.5720109953690553</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0.54386284721840639</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1</v>
      </c>
      <c r="D5" s="140" t="s">
        <v>33300</v>
      </c>
      <c r="E5" s="140" t="s">
        <v>39074</v>
      </c>
      <c r="F5" s="144">
        <v>45932.338437500002</v>
      </c>
      <c r="G5" s="142">
        <f ca="1">IFERROR(NOW()-F5,"-")</f>
        <v>6.4207175892079249E-3</v>
      </c>
      <c r="H5" s="144">
        <v>45932.332569444443</v>
      </c>
      <c r="I5" s="140" t="str">
        <f>IFERROR(VLOOKUP(D5,DB!A:F,6,0),"")</f>
        <v>SCECO</v>
      </c>
      <c r="J5" s="140" t="str">
        <f>IFERROR(VLOOKUP(D5,DB!A:G,7,0),"")</f>
        <v>Vandalized+No BB Design</v>
      </c>
      <c r="K5" s="140" t="s">
        <v>39079</v>
      </c>
      <c r="L5" s="140" t="str">
        <f>IFERROR(VLOOKUP(D5,DB!A:I,9,0),"")</f>
        <v>Latis</v>
      </c>
    </row>
    <row r="6" spans="1:16383" ht="31.5" customHeight="1">
      <c r="A6" s="121"/>
      <c r="B6" s="140" t="str">
        <f>IFERROR(VLOOKUP(D6,DB!A:K,11,0),"")</f>
        <v/>
      </c>
      <c r="C6" s="140"/>
      <c r="D6" s="140"/>
      <c r="E6" s="140"/>
      <c r="F6" s="140"/>
      <c r="G6" s="142">
        <f ca="1">IFERROR(NOW()-F6,"-")</f>
        <v>45932.344858217592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45932.344858217592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45932.344858217592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45932.344858217592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45932.344858217592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45932.344858217592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45932.344858217592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45932.344858217592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45932.344858217592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45932.344858217592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45932.344858217592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45932.344858217592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45932.344858217592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45932.344858217592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45932.344858217592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45932.344858217592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45932.344858217592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45932.344858217592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45932.344858217592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45932.344858217592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45932.344858217592</v>
      </c>
      <c r="H26" s="140"/>
      <c r="I26" s="140" t="str">
        <f>IFERROR(VLOOKUP(D26,DB!A:F,6,0),"")</f>
        <v/>
      </c>
      <c r="J26" s="140" t="str">
        <f>IFERROR(VLOOKUP(D26,DB!A:G,7,0),"")</f>
        <v/>
      </c>
      <c r="K26" s="140"/>
      <c r="L26" s="140" t="str">
        <f>IFERROR(VLOOKUP(D26,DB!A:I,9,0),"")</f>
        <v/>
      </c>
    </row>
    <row r="27" spans="1:12" ht="31.5" customHeight="1">
      <c r="A27" s="121"/>
      <c r="B27" s="120" t="str">
        <f>IFERROR(VLOOKUP(D27,DB!A:K,11,0),"")</f>
        <v/>
      </c>
      <c r="C27" s="122"/>
      <c r="D27" s="120"/>
      <c r="E27" s="123"/>
      <c r="F27" s="124"/>
      <c r="G27" s="89">
        <f ca="1">IFERROR(NOW()-F27,"-")</f>
        <v>45932.344858217592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45932.344858217592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45932.344858217592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45932.344858217592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45932.344858217592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45932.344858217592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45932.344858217592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45932.344858217592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45932.344858217592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45932.344858217592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45932.344858217592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45932.344858217592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45932.344858217592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45932.344858217592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45932.344858217592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45932.344858217592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45932.344858217592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45932.344858217592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45932.344858217592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45932.344858217592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45932.344858217592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45932.344858217592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45932.344858217592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45932.344858217592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45932.344858217592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45932.344858217592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45932.344858217592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45932.344858217592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45932.344858217592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45932.344858217592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45932.344858217592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45932.344858217592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45932.344858217592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45932.344858217592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45932.344858217592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45932.344858217592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45932.344858217592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45932.344858217592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45932.344858217592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45932.344858217592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45932.344858217592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45932.344858217592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45932.344858217592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45932.344858217592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45932.344858217592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45932.344858217592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45932.344858217592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45932.344858217592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45932.344858217592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45932.344858217592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45932.344858217592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45932.344858217592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45932.344858217592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45932.344858217592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45932.344858217592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45932.344858217592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45932.344858217592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45932.344858217592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45932.344858217592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45932.344858217592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45932.344858217592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45932.344858217592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45932.344858217592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45932.344858217592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45932.344858217592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45932.344858217592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45932.344858217592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45932.344858217592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45932.344858217592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45932.344858217592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45932.344858217592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45932.344858217592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45932.344858217592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45932.344858217592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45932.344858217592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45932.344858217592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45932.344858217592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45932.344858217592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45932.344858217592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45932.344858217592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45932.344858217592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45932.344858217592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45932.344858217592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45932.344858217592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45932.344858217592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45932.344858217592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45932.344858217592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45932.344858217592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45932.344858217592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45932.344858217592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45932.344858217592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45932.344858217592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45932.344858217592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45932.344858217592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45932.344858217592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45932.344858217592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45932.344858217592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45932.344858217592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45932.344858217592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45932.344858217592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45932.344858217592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45932.344858217592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45932.344858217592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45932.344858217592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45932.344858217592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45932.344858217592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45932.344858217592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45932.344858217592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45932.344858217592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45932.344858217592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45932.344858217592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45932.344858217592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45932.344858217592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45932.344858217592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45932.344858217592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45932.344858217592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45932.344858217592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45932.344858217592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45932.344858217592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45932.344858217592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45932.344858217592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45932.344858217592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45932.344858217592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45932.344858217592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45932.344858217592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45932.344858217592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45932.344858217592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45932.344858217592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45932.344858217592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45932.344858217592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45932.344858217592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45932.344858217592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45932.344858217592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45932.344858217592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45932.344858217592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45932.344858217592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45932.344858217592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45932.344858217592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45932.344858217592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45932.344858217592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45932.344858217592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45932.344858217592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45932.344858217592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45932.344858217592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45932.344858217592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45932.344858217592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45932.344858217592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45932.344858217592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45932.344858217592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45932.344858217592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45932.344858217592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45932.344858217592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45932.344858217592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45932.344858217592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45932.344858217592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45932.344858217592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45932.344858217592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45932.344858217592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45932.344858217592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45932.344858217592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45932.344858217592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45932.344858217592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45932.344858217592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45932.344858217592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45932.344858217592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45932.344858217592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45932.344858217592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45932.344858217592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45932.344858217592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45932.344858217592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45932.344858217592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45932.344858217592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45932.344858217592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45932.344858217592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45932.344858217592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45932.344858217592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45932.344858217592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45932.344858217592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45932.344858217592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45932.344858217592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45932.344858217592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45932.344858217592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45932.344858217592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45932.344858217592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45932.344858217592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45932.344858217592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45932.344858217592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45932.344858217592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45932.344858217592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45932.344858217592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45932.344858217592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45932.344858217592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45932.344858217592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45932.344858217592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45932.344858217592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45932.344858217592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45932.344858217592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45932.344858217592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45932.344858217592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45932.344858217592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45932.344858217592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45932.344858217592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45932.344858217592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45932.344858217592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45932.344858217592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45932.344858217592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45932.344858217592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45932.344858217592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45932.344858217592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45932.344858217592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45932.344858217592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45932.344858217592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45932.344858217592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45932.344858217592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45932.344858217592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45932.344858217592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45932.344858217592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45932.344858217592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45932.344858217592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45932.344858217592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45932.344858217592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45932.344858217592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45932.344858217592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45932.344858217592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45932.344858217592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45932.344858217592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45932.344858217592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45932.344858217592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45932.344858217592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45932.344858217592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45932.344858217592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45932.344858217592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45932.344858217592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45932.344858217592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45932.344858217592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45932.344858217592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45932.344858217592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45932.344858217592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45932.344858217592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45932.344858217592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45932.344858217592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45932.344858217592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45932.344858217592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45932.344858217592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45932.344858217592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45932.344858217592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45932.344858217592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45932.344858217592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45932.344858217592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45932.344858217592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45932.344858217592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45932.344858217592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45932.344858217592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45932.344858217592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45932.344858217592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45932.344858217592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45932.344858217592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45932.344858217592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45932.344858217592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45932.344858217592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45932.344858217592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45932.344858217592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45932.344858217592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45932.344858217592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45932.344858217592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45932.344858217592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45932.344858217592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45932.344858217592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45932.344858217592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45932.344858217592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45932.344858217592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45932.344858217592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45932.344858217592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45932.344858217592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45932.344858217592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45932.344858217592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45932.344858217592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45932.344858217592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45932.344858217592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45932.344858217592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45932.344858217592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45932.344858217592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45932.344858217592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45932.344858217592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45932.344858217592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45932.344858217592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45932.344858217592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45932.344858217592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45932.344858217592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45932.344858217592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45932.344858217592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45932.344858217592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45932.344858217592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45932.344858217592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45932.344858217592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45932.344858217592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45932.344858217592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45932.344858217592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45932.344858217592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45932.344858217592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45932.344858217592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45932.344858217592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45932.344858217592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45932.344858217592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45932.344858217592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45932.344858217592</v>
      </c>
      <c r="H332" s="124"/>
      <c r="I332" s="120" t="str">
        <f>IFERROR(VLOOKUP(D332,DB!A:F,6,0),"")</f>
        <v/>
      </c>
      <c r="J332" s="119" t="str">
        <f>IFERROR(VLOOKUP(D332,DB!A:G,7,0),"")</f>
        <v/>
      </c>
      <c r="K332" s="125"/>
      <c r="L332" s="126" t="str">
        <f>IFERROR(VLOOKUP(D332,DB!A:I,9,0),"")</f>
        <v/>
      </c>
    </row>
  </sheetData>
  <dataValidations count="2">
    <dataValidation allowBlank="1" showInputMessage="1" showErrorMessage="1" sqref="E1" xr:uid="{380493DB-286A-4683-AF55-C78F04945A49}"/>
    <dataValidation type="list" allowBlank="1" showInputMessage="1" showErrorMessage="1" sqref="D8:D11 E6:E3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2025-10-02T05:16:46Z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